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bastian\______________JPD_PD_cohort_overview\__manuscript\final\revision\"/>
    </mc:Choice>
  </mc:AlternateContent>
  <bookViews>
    <workbookView xWindow="0" yWindow="0" windowWidth="30720" windowHeight="13530"/>
  </bookViews>
  <sheets>
    <sheet name="Table 1" sheetId="1" r:id="rId1"/>
    <sheet name="_xltb_storage_" sheetId="10" state="very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48" i="1" l="1"/>
  <c r="BB48" i="1"/>
  <c r="BC48" i="1"/>
  <c r="BD48" i="1"/>
  <c r="AP48" i="1"/>
  <c r="AH53" i="1"/>
  <c r="AH48" i="1"/>
  <c r="AD48" i="1"/>
  <c r="K48" i="1"/>
  <c r="BJ47" i="1" l="1"/>
  <c r="BJ48" i="1" s="1"/>
  <c r="BH47" i="1"/>
  <c r="BH48" i="1" s="1"/>
  <c r="BA47" i="1"/>
  <c r="BA48" i="1" s="1"/>
  <c r="AU47" i="1"/>
  <c r="AU48" i="1" s="1"/>
  <c r="AV47" i="1"/>
  <c r="AV48" i="1" s="1"/>
  <c r="AW47" i="1"/>
  <c r="AW48" i="1" s="1"/>
  <c r="AX47" i="1"/>
  <c r="AX48" i="1" s="1"/>
  <c r="AT47" i="1"/>
  <c r="AT48" i="1" s="1"/>
  <c r="AO47" i="1"/>
  <c r="AO48" i="1" s="1"/>
  <c r="AQ47" i="1"/>
  <c r="AQ48" i="1" s="1"/>
  <c r="AN47" i="1"/>
  <c r="AN48" i="1" s="1"/>
  <c r="AK47" i="1"/>
  <c r="AK48" i="1" s="1"/>
  <c r="AJ47" i="1"/>
  <c r="AJ48" i="1" s="1"/>
  <c r="AI47" i="1"/>
  <c r="AI48" i="1" s="1"/>
  <c r="AC53" i="1"/>
  <c r="AE47" i="1"/>
  <c r="AE48" i="1" s="1"/>
  <c r="AC47" i="1"/>
  <c r="AC48" i="1" s="1"/>
  <c r="W47" i="1"/>
  <c r="W48" i="1" s="1"/>
  <c r="X47" i="1"/>
  <c r="X48" i="1" s="1"/>
  <c r="Y47" i="1"/>
  <c r="Y48" i="1" s="1"/>
  <c r="Z47" i="1"/>
  <c r="Z48" i="1" s="1"/>
  <c r="V47" i="1"/>
  <c r="V48" i="1" s="1"/>
  <c r="S47" i="1"/>
  <c r="S48" i="1" s="1"/>
  <c r="P47" i="1"/>
  <c r="P48" i="1" s="1"/>
  <c r="Q47" i="1"/>
  <c r="Q48" i="1" s="1"/>
  <c r="R47" i="1"/>
  <c r="R48" i="1" s="1"/>
  <c r="O47" i="1"/>
  <c r="O48" i="1" s="1"/>
  <c r="J47" i="1"/>
  <c r="J48" i="1" s="1"/>
  <c r="L47" i="1"/>
  <c r="L48" i="1" s="1"/>
  <c r="I47" i="1"/>
  <c r="I48" i="1" s="1"/>
  <c r="BE47" i="1" l="1"/>
  <c r="BE48" i="1" s="1"/>
</calcChain>
</file>

<file path=xl/sharedStrings.xml><?xml version="1.0" encoding="utf-8"?>
<sst xmlns="http://schemas.openxmlformats.org/spreadsheetml/2006/main" count="640" uniqueCount="431">
  <si>
    <t>Cognition</t>
  </si>
  <si>
    <t>Gastrointestinal &amp; autonomic</t>
  </si>
  <si>
    <t>Sensory</t>
  </si>
  <si>
    <t>Imaging</t>
  </si>
  <si>
    <t>Biomaterial</t>
  </si>
  <si>
    <t>UPDRS-III</t>
  </si>
  <si>
    <t>BDI</t>
  </si>
  <si>
    <t>MMSE</t>
  </si>
  <si>
    <t>SCOPA-AUT</t>
  </si>
  <si>
    <t>PSG</t>
  </si>
  <si>
    <t>UPDRS-I</t>
  </si>
  <si>
    <t>MRI</t>
  </si>
  <si>
    <t>Blood</t>
  </si>
  <si>
    <t>UPDRS-IV</t>
  </si>
  <si>
    <t>GDS</t>
  </si>
  <si>
    <t>MoCA</t>
  </si>
  <si>
    <t>RBD-SQ</t>
  </si>
  <si>
    <t xml:space="preserve">UPDRS-II </t>
  </si>
  <si>
    <t>TCS</t>
  </si>
  <si>
    <t>CSF</t>
  </si>
  <si>
    <t>CERAD</t>
  </si>
  <si>
    <t>FP-CIT</t>
  </si>
  <si>
    <t>Skin biopsy</t>
  </si>
  <si>
    <t>CANTAB</t>
  </si>
  <si>
    <t>PDSS</t>
  </si>
  <si>
    <t>PDQ-39</t>
  </si>
  <si>
    <t>fMRI</t>
  </si>
  <si>
    <t>RBANS</t>
  </si>
  <si>
    <t>PDQ-8</t>
  </si>
  <si>
    <t>FDG-PET</t>
  </si>
  <si>
    <t>*comment</t>
  </si>
  <si>
    <t>other</t>
  </si>
  <si>
    <t>MOTOR</t>
  </si>
  <si>
    <t>Neuropsychiatric (Depression/anxiety)</t>
  </si>
  <si>
    <t>Sport / physical activity</t>
  </si>
  <si>
    <t>Other</t>
  </si>
  <si>
    <t>Sample size</t>
  </si>
  <si>
    <t>Follow-up interval [years]</t>
  </si>
  <si>
    <t>1*</t>
  </si>
  <si>
    <t>294 (only partly with FU)</t>
  </si>
  <si>
    <t>high speed video-oculography (saccades and various tasks)</t>
  </si>
  <si>
    <t>Test battery covering 5 cognitive domains (MDS criteria for PD-MCI diagnosis)</t>
  </si>
  <si>
    <t>100 FH Hue test</t>
  </si>
  <si>
    <t>Kings PD pain scale</t>
  </si>
  <si>
    <t>Sniffin Sticks</t>
  </si>
  <si>
    <t>UPSIT</t>
  </si>
  <si>
    <t>Sleep</t>
  </si>
  <si>
    <t>*part of new trial</t>
  </si>
  <si>
    <t>combined cognitive and physical exercise programme*</t>
  </si>
  <si>
    <t>Nicolaas Bohnen</t>
  </si>
  <si>
    <t>USA, Ann Arbor, MI</t>
  </si>
  <si>
    <t>"The role of A-beta in the progression of cognitive impairment in PD: a prospective cohort study."</t>
  </si>
  <si>
    <t>Cerebral glucose metabolic features of Parkinson disease and incident dementia: longitudinal study</t>
  </si>
  <si>
    <t>2-5</t>
  </si>
  <si>
    <t>23 (planned)</t>
  </si>
  <si>
    <t>Hyposmia, cholinergic denervation and incipient cognitive decline in PD</t>
  </si>
  <si>
    <t>PDCFRS</t>
  </si>
  <si>
    <t>FEOBV PET; Amyloid PET</t>
  </si>
  <si>
    <t>APDM mobility</t>
  </si>
  <si>
    <t>AChE PET</t>
  </si>
  <si>
    <t>1.5</t>
  </si>
  <si>
    <t>5-10</t>
  </si>
  <si>
    <t>HADS</t>
  </si>
  <si>
    <t>Phon./Sem. Fluency, NART, IQ-code</t>
  </si>
  <si>
    <t>EQ-5D</t>
  </si>
  <si>
    <t>Saliva, olfactory mucosal biopsy in subgroup</t>
  </si>
  <si>
    <t>DTBZ DA PET; FEOBV VAChT PET</t>
  </si>
  <si>
    <t>90 (planned)</t>
  </si>
  <si>
    <t>Germany, Tübingen</t>
  </si>
  <si>
    <t>0.5</t>
  </si>
  <si>
    <t>*UMSARS III items</t>
  </si>
  <si>
    <t>*Ambulatory with 2 electordes</t>
  </si>
  <si>
    <t>EEG</t>
  </si>
  <si>
    <t>3 days home-based accelerometry assessment Dynaport; 3D movement analysis (Vicon)</t>
  </si>
  <si>
    <t>ParkWest</t>
  </si>
  <si>
    <t>Norway (4 Western/Southern counties)</t>
  </si>
  <si>
    <t>212 (at baseline)</t>
  </si>
  <si>
    <t>MADRS</t>
  </si>
  <si>
    <t>Verbal fluency, CVLT-2, STROOP, VOSP</t>
  </si>
  <si>
    <t>SF-36</t>
  </si>
  <si>
    <t>ICICLE-PD</t>
  </si>
  <si>
    <t>Carme Junqué</t>
  </si>
  <si>
    <t>51 PD, 28 HC</t>
  </si>
  <si>
    <t>Starkstein’s apathy scale</t>
  </si>
  <si>
    <t>17 PD, 15 HC</t>
  </si>
  <si>
    <t>Imaging of the dopamine transporter predicts pattern of disease progression and response to levodopa in patients with schizophrenia and parkinsonism: a 2-year follow-up multicenter study.</t>
  </si>
  <si>
    <t>Francesca Morgante, Michele Tinazzi</t>
  </si>
  <si>
    <t>Swedish BioFINDER study (www.biofinder.se)</t>
  </si>
  <si>
    <t>Sweden, Lund</t>
  </si>
  <si>
    <t>350, including controls, PD, PSP, MSA and CBD</t>
  </si>
  <si>
    <t>Tandem gait</t>
  </si>
  <si>
    <t>ADAS-COG, Animal/letter fluency</t>
  </si>
  <si>
    <t>SCOPA-Sleep</t>
  </si>
  <si>
    <t>SF-12</t>
  </si>
  <si>
    <t>Diffusion MRI, Arterial Spin Labelling</t>
  </si>
  <si>
    <t>CamPaIGN study (Cambridgeshire Parkinson’s Incidence from GP to Neurologist)</t>
  </si>
  <si>
    <t>Hoehn and Yahr stage; hand tapping</t>
  </si>
  <si>
    <t>Home and health in people ageing with Parkinson’s disease</t>
  </si>
  <si>
    <t>Sweden</t>
  </si>
  <si>
    <t>3-6</t>
  </si>
  <si>
    <t>DodoNA Project: DNA Predictions to Improve Neurological Health</t>
  </si>
  <si>
    <t xml:space="preserve">1000 PD </t>
  </si>
  <si>
    <t>Short test of Mental status (KOKMEM)</t>
  </si>
  <si>
    <t>Custom questionnaires</t>
  </si>
  <si>
    <t>Non-motor symptoms: NMSQuest</t>
  </si>
  <si>
    <t>Multidimensional Pain Inventory (Brief version)</t>
  </si>
  <si>
    <t>Fear of falling FES-I; mSAFFE; General self-efficacy: GSE; Fatigue: NHP-EN; Objective aspects of Housing: Housing Enabler Instrument;Perceived aspects of Housing: MOH, HCQ, UIMH. Housing satisfaction</t>
  </si>
  <si>
    <t>4.5</t>
  </si>
  <si>
    <t>H&amp;Y stage</t>
  </si>
  <si>
    <t>PSQI</t>
  </si>
  <si>
    <t>N/A</t>
  </si>
  <si>
    <t>Ron Postuma, Jean-Francois Gagnon</t>
  </si>
  <si>
    <t>Orthostatic vitals; MSA autonomic questonnaire</t>
  </si>
  <si>
    <t>RBD full diagnostic assesment</t>
  </si>
  <si>
    <t>Is R2* a New MRI Biomarker for the Progression of Parkinson’s Disease? A Longitudinal Follow-Up</t>
  </si>
  <si>
    <t>France, Clermont-Ferrand</t>
  </si>
  <si>
    <t>27 PD, 26 HC</t>
  </si>
  <si>
    <t>Miguel ULLA</t>
  </si>
  <si>
    <t>University of Florida</t>
  </si>
  <si>
    <t>David Vaillancourt</t>
  </si>
  <si>
    <t>Brief Test of Attention; Stroop; Digit Span Working memory test</t>
  </si>
  <si>
    <t>Assessing  Dynamic Gait Index; 6 minute walk test; Pinch grip force; Physical Performance Test; Power grip force</t>
  </si>
  <si>
    <t>Purdue Pegboard Test; See also: Physical activity</t>
  </si>
  <si>
    <t xml:space="preserve">Udall Center Clinical Core </t>
  </si>
  <si>
    <t>USA, Philadelphia</t>
  </si>
  <si>
    <t>1 (for 4 years then bienally)</t>
  </si>
  <si>
    <t>until dementia or death</t>
  </si>
  <si>
    <t>DRS-2, HVLT-R, Trail Making, JOLO, BNT, LNS, Verbal Fluency, Clock Drawing</t>
  </si>
  <si>
    <t>PDAQ-15; ADCS-ADL</t>
  </si>
  <si>
    <t>*subset</t>
  </si>
  <si>
    <t>PROPARK cohort study (from 2003-2010)</t>
  </si>
  <si>
    <t>The Netherlands, Leiden</t>
  </si>
  <si>
    <t>SPES/SCOPA-motor exam</t>
  </si>
  <si>
    <t>SCOPA-COG</t>
  </si>
  <si>
    <t>SCOPA-SLEEP</t>
  </si>
  <si>
    <t>*only assessed in year 4</t>
  </si>
  <si>
    <t>VAS pain; Pain body chart</t>
  </si>
  <si>
    <t>SPES/SCOPA-ADL; EuroQol 5D; SCOPA-PS (psychosocial symptoms)</t>
  </si>
  <si>
    <t>Mastery; Self-efficacy; Comorbidity (CIRS-G); Family history</t>
  </si>
  <si>
    <t>Singapore</t>
  </si>
  <si>
    <t>FAB, WAIS-III Digit Span, Color Trails I and II, ADAS-Cog</t>
  </si>
  <si>
    <t>Barthel Index</t>
  </si>
  <si>
    <t>DSM-IV checklist for dementia</t>
  </si>
  <si>
    <t>NNI PD WMH study: The Influence of Small Vessel Cerebrovascular Lesions on Cognition and Tau Pathology in Parkinson's Disease</t>
  </si>
  <si>
    <t>Changing perceptions of self as a communicator in Parkinson’s disease: a longitudinal follow-up study</t>
  </si>
  <si>
    <t>Nick Miller</t>
  </si>
  <si>
    <t xml:space="preserve">speech motor diadochokinetioc rates; acoustic analyses </t>
  </si>
  <si>
    <t xml:space="preserve">Communication impact profile using semantic differential scale </t>
  </si>
  <si>
    <t>China, Chongqing</t>
  </si>
  <si>
    <t>The Emergence and Evolution of Social Self-Management of Parkinson’s Disease</t>
  </si>
  <si>
    <t>0.25</t>
  </si>
  <si>
    <t>SF12 v2</t>
  </si>
  <si>
    <t>Activity card sort</t>
  </si>
  <si>
    <t>Chronic Illness Resource Survey; Social Isolation Domain, NHP; Role Checklist; Stigma Scale for Chronic Illness; Qualitative Self-Management Interview; Positive Social Interaction Items (MOS: Social Support Survey)</t>
  </si>
  <si>
    <t>Brain, spinal cord, body organs, scalp, abdominal skin</t>
  </si>
  <si>
    <t>Purdue pegboard, Timed tapping, H&amp;Y staging</t>
  </si>
  <si>
    <t xml:space="preserve"> </t>
  </si>
  <si>
    <t>Mayo Sleep Questionnaire</t>
  </si>
  <si>
    <t>COWA; Stroop; Trails A and B; WMS-R; AVLT</t>
  </si>
  <si>
    <t>~100</t>
  </si>
  <si>
    <t xml:space="preserve">DA transporter SPECT; Cardic MIBG; </t>
  </si>
  <si>
    <t>Sweden, Umeå (county of Västerbotten)</t>
  </si>
  <si>
    <t>Lars Forsgren</t>
  </si>
  <si>
    <t>Sweden, Umeå</t>
  </si>
  <si>
    <t>145 incident PD</t>
  </si>
  <si>
    <t>Berg Balance scae, Hoehn-Yahr, Rush dyskinesia scale</t>
  </si>
  <si>
    <t>Anal sphincter EMG</t>
  </si>
  <si>
    <t>SF 36, ADL taxonomy</t>
  </si>
  <si>
    <t>DTI</t>
  </si>
  <si>
    <t>Anthropometry; Nutrition; Body composition</t>
  </si>
  <si>
    <t>BiocogPD</t>
  </si>
  <si>
    <t>50 PD, 50 HC</t>
  </si>
  <si>
    <t>Timed gait and balance; reaction time; finger tapping; Hoehn and Yahr</t>
  </si>
  <si>
    <t>CIRS for health symptoms</t>
  </si>
  <si>
    <t>Modified Epworth; Mayo Fluctuation Questionnaire</t>
  </si>
  <si>
    <t>Euroquol; Modified Ischemic Scale; Health Services Utilization</t>
  </si>
  <si>
    <t>Falls and Mobility Questionnaire</t>
  </si>
  <si>
    <t>Richard Camicioli</t>
  </si>
  <si>
    <t>ELEP</t>
  </si>
  <si>
    <t>Pablo Martinez Martin</t>
  </si>
  <si>
    <t>Spain, Madrid</t>
  </si>
  <si>
    <t>Visual analogue scale</t>
  </si>
  <si>
    <t>Euro QoL</t>
  </si>
  <si>
    <t>CARPA</t>
  </si>
  <si>
    <t>Ben Schmand, Rob de Bie</t>
  </si>
  <si>
    <t>Amsterdam Linear Disability Scale; PDQL</t>
  </si>
  <si>
    <t>Urine</t>
  </si>
  <si>
    <t>iADL, fADL Pill Questionnaire</t>
  </si>
  <si>
    <t>*16-item version</t>
  </si>
  <si>
    <t>NMS-Q</t>
  </si>
  <si>
    <t>NMS-Q;WAI</t>
  </si>
  <si>
    <t>NMS-Q; UPDRS-1 new</t>
  </si>
  <si>
    <t>Manual dexterity test</t>
  </si>
  <si>
    <t>Inga Liepelt-Scarfone</t>
  </si>
  <si>
    <t>n.a.</t>
  </si>
  <si>
    <t>*in a subgroup</t>
  </si>
  <si>
    <t>NART; STROOP; Tower of London; TMT; sem&amp;Phon fluency; stop signal test; UPDRS-I old</t>
  </si>
  <si>
    <t>Odile van den Heuvel</t>
  </si>
  <si>
    <t>unknown</t>
  </si>
  <si>
    <t>Netherlands / Amsterdam</t>
  </si>
  <si>
    <t>ICD-PD</t>
  </si>
  <si>
    <t>MEG</t>
  </si>
  <si>
    <t>4; 3</t>
  </si>
  <si>
    <t>brain</t>
  </si>
  <si>
    <t>NMS-Q; digit span forward &amp; backward</t>
  </si>
  <si>
    <t>NMS-Q; UPDRS-I new</t>
  </si>
  <si>
    <t>Donald Grosset</t>
  </si>
  <si>
    <t>UK</t>
  </si>
  <si>
    <t>PRoBAND</t>
  </si>
  <si>
    <t>UPDRS-I new</t>
  </si>
  <si>
    <t>Michele Hu</t>
  </si>
  <si>
    <t>18 month</t>
  </si>
  <si>
    <t>Paolo Barone</t>
  </si>
  <si>
    <t>NASA</t>
  </si>
  <si>
    <t>TMT, PANDA</t>
  </si>
  <si>
    <t>MODEP</t>
  </si>
  <si>
    <t>*12-item version</t>
  </si>
  <si>
    <t>brain, stool, nasal fluid, colon biopsy</t>
  </si>
  <si>
    <t>NMS-Q, STROOP; WMS-R; Set-Test;TMT; Sem&amp;Phon Fluency;Benton</t>
  </si>
  <si>
    <t>*Freezing of gait assessment course</t>
  </si>
  <si>
    <t>Rejko Krüger</t>
  </si>
  <si>
    <t>HELP-PD</t>
  </si>
  <si>
    <t>EQ-5D; iADL; WHO QoL BREF</t>
  </si>
  <si>
    <t>Richard Dodel</t>
  </si>
  <si>
    <t>Dempark/Landscape</t>
  </si>
  <si>
    <t>NMS-Q; UPDRS-I old</t>
  </si>
  <si>
    <t>brain, stool, nasal fluid</t>
  </si>
  <si>
    <t>NMS-Q; WAI; TMT; STROOP; WMS-R; LP550+; UPDRS-I old</t>
  </si>
  <si>
    <t>Brit Mollenhauer</t>
  </si>
  <si>
    <t>DeNoPa</t>
  </si>
  <si>
    <t>123I-FP-CIT-SPECT in 21 High risk subjects and 16 PD</t>
  </si>
  <si>
    <t>β-amyloid PET</t>
  </si>
  <si>
    <t>A multi-mode MRI study on PD</t>
  </si>
  <si>
    <t>≥8 (after diagnosis)</t>
  </si>
  <si>
    <t xml:space="preserve">New Zealand Brain Research Institute (NZBRI) Parkinson’s Progression Study </t>
  </si>
  <si>
    <t>PICNICS study (Parkinsonism: Incidence and Cognitive and Non-motor heterogeneity In CambridgeShire)</t>
  </si>
  <si>
    <t>The Japan Parkinson’s Progression Markers Initiative</t>
  </si>
  <si>
    <t>Henk W. Berendse</t>
  </si>
  <si>
    <t>SCOPA-PC</t>
  </si>
  <si>
    <t>ICEBERG</t>
  </si>
  <si>
    <t>2</t>
  </si>
  <si>
    <t>H&amp;Y stage, GABS</t>
  </si>
  <si>
    <t>MATTIS, FAB, Impulse control disorders, QUIP-RS</t>
  </si>
  <si>
    <t>Salivary glands biopsy</t>
  </si>
  <si>
    <t>Eye movement recordings</t>
  </si>
  <si>
    <t>M Vidailhet, S Lehericy, JC Corvol, I Arnulf</t>
  </si>
  <si>
    <t>Wang Jian, Zhang Jiuquan, Hu Xiaofei</t>
  </si>
  <si>
    <t>Daniel Weintraub</t>
  </si>
  <si>
    <t>Demetrius M. Maraganore</t>
  </si>
  <si>
    <t>Oskar Hansson</t>
  </si>
  <si>
    <t>Daniela Berg, Inga Liepelt-Scarfone</t>
  </si>
  <si>
    <t>Tim Anderson, John Dalrymple-Alford</t>
  </si>
  <si>
    <t>David Burn, Roger Barker</t>
  </si>
  <si>
    <t>Linda Tickle-Degnen</t>
  </si>
  <si>
    <t>Thomas G. Beach, Charles H. Adler</t>
  </si>
  <si>
    <t>J.J. (Bob) van Hilten, J.(Han) Marinus</t>
  </si>
  <si>
    <t>Roger Barker, Caroline Williams-Gray</t>
  </si>
  <si>
    <t>Maria H Nilsson</t>
  </si>
  <si>
    <t>JP Larsen, OB Tysnes</t>
  </si>
  <si>
    <t>New Zealand, Christchurch</t>
  </si>
  <si>
    <t>UK, Cambridge/Newcastle</t>
  </si>
  <si>
    <t>Spain, Barcelona</t>
  </si>
  <si>
    <t>Baggio (2010-2015)</t>
  </si>
  <si>
    <t>Baggio NIB</t>
  </si>
  <si>
    <t>Italy; multicenter study</t>
  </si>
  <si>
    <t>UK, Cambridgeshire county (population-based)</t>
  </si>
  <si>
    <t>USA, Evanston (Chicago), IL</t>
  </si>
  <si>
    <t>USA, Gainesville, FL</t>
  </si>
  <si>
    <t>Canada, Montreal</t>
  </si>
  <si>
    <t>USA, Medford, MA</t>
  </si>
  <si>
    <t>USA, Phoenix, AZ</t>
  </si>
  <si>
    <t>Japan, PPMI/multicenter</t>
  </si>
  <si>
    <t>France, Paris</t>
  </si>
  <si>
    <t>USA, Alberta</t>
  </si>
  <si>
    <t>The Netherlands, multicenter</t>
  </si>
  <si>
    <t xml:space="preserve">The Netherlands, Amsterdam </t>
  </si>
  <si>
    <t>Germany, Kassel</t>
  </si>
  <si>
    <t>84 (probable PD, 2 of 3 cardinal signs)</t>
  </si>
  <si>
    <t>450 PD cases, 450 matched controls</t>
  </si>
  <si>
    <t>159 PD, 110 HC, 20 RBD</t>
  </si>
  <si>
    <t>Italy, Salerno</t>
  </si>
  <si>
    <t>Germany, multicenter</t>
  </si>
  <si>
    <t>240 (young onset); 2000 (early PD); 850 (siblings)</t>
  </si>
  <si>
    <t>Multicenter</t>
  </si>
  <si>
    <t>Baseline, 12, 24, 48 months</t>
  </si>
  <si>
    <t>1.75 (median)</t>
  </si>
  <si>
    <t>2.75 (median)</t>
  </si>
  <si>
    <t>Country/city 
(or multicenter study)</t>
  </si>
  <si>
    <t>214 (PD, MSA, PSP, Atypical, ET, HC)</t>
  </si>
  <si>
    <t>200 (PD patients duration &lt; 3 years, iRBD, HC)</t>
  </si>
  <si>
    <t>Miho Murata</t>
  </si>
  <si>
    <t>Fine motor 
movements</t>
  </si>
  <si>
    <t>ABC-PD (longitudinal)</t>
  </si>
  <si>
    <t>ApoE expression, EDTA, SST blood</t>
  </si>
  <si>
    <t>HAAS constipation
questionnaire</t>
  </si>
  <si>
    <t>Neuropsyciatric 
inventory</t>
  </si>
  <si>
    <t>Becks anxiety 
inventory</t>
  </si>
  <si>
    <t>HADS (Anxiety), Apathy scale</t>
  </si>
  <si>
    <t>UPDRS-I old; PANDA; TMT; sem &amp; phon. fluency; STROOP; COGDRAS; WMS-R</t>
  </si>
  <si>
    <t>Epworth 
sleepiness scale</t>
  </si>
  <si>
    <t>UMSARS Part 1, Item 9-12</t>
  </si>
  <si>
    <t>Facial Masking Measures</t>
  </si>
  <si>
    <t>Schwab &amp; 
England</t>
  </si>
  <si>
    <t>DTI; MRS</t>
  </si>
  <si>
    <t>Info from: http://www.ppmi-info.org/ (PI Ken Marek)</t>
  </si>
  <si>
    <t>4 (8 planned)</t>
  </si>
  <si>
    <t>SCOPA-motor</t>
  </si>
  <si>
    <t>correspondence / 
Principal investigator</t>
  </si>
  <si>
    <t>Questionnaire for impulsive/compulsive 
behaviour in PD (QUIP)</t>
  </si>
  <si>
    <t>Hopkins Verbal Learning Test-Revised, Benton Judgment of Line Orientation, Sem. Fluency, Letter Number Sequencing, Symbol Digit Modalities Test</t>
  </si>
  <si>
    <t>Detailed neuropsychological battery; PDCRS</t>
  </si>
  <si>
    <t>Detailed neuropsychological battery</t>
  </si>
  <si>
    <t>SCOPA-Cog</t>
  </si>
  <si>
    <t>NMS-Q; TMT, sem. &amp; phon. fluency, STROOP; REY words&amp;figures; Benton; VOSP; UPDRS-I old</t>
  </si>
  <si>
    <t>BP, heart rate, temperature</t>
  </si>
  <si>
    <t>H&amp;Y stage, pegboard, digitography (keyboard), paced keyboard test, OPDM assessment* (mobility (gait and balance) and upper limb dexterity)</t>
  </si>
  <si>
    <t>*in subgroup</t>
  </si>
  <si>
    <t>Physical Activity Scale for the Elderly (PASE)</t>
  </si>
  <si>
    <t>Family history of PD</t>
  </si>
  <si>
    <t>DTI, VMAT2-PET; F-18-Florbetaben-PET</t>
  </si>
  <si>
    <t xml:space="preserve">Verbal fluency, pentagon copying test; Tower of London </t>
  </si>
  <si>
    <t>#</t>
  </si>
  <si>
    <t>%</t>
  </si>
  <si>
    <t>ICD-10 diagnosis of lifetime depression, and over study period</t>
  </si>
  <si>
    <t>Total (any gastrointestinal &amp; autonomic assessment)</t>
  </si>
  <si>
    <t>ADL Staircase; PADLS; Lifesatisfaction (LiSAT-11); PWQ; Structured (near) falls; Coping Pattern Schedule (CPS)</t>
  </si>
  <si>
    <t>Total (any motor assessment):</t>
  </si>
  <si>
    <t>Total (any neuropsychiatric assessment)</t>
  </si>
  <si>
    <t>Total (any cognitive assessment)</t>
  </si>
  <si>
    <t>Total (any sleep assessment)</t>
  </si>
  <si>
    <t>Total (any sensory assessment)</t>
  </si>
  <si>
    <t>Total (any assessment of aspects of living)</t>
  </si>
  <si>
    <t>Total (any imaging)</t>
  </si>
  <si>
    <t>Total (any biosampling)</t>
  </si>
  <si>
    <t>H&amp;Y stage, FOGQsa, Walk-12G, Mobility: TUG, Lower-extremity function: chair-stand test</t>
  </si>
  <si>
    <t>Germany / Tübingen</t>
  </si>
  <si>
    <t>Descriptive Statistics:</t>
  </si>
  <si>
    <t>Number of studies with assessment</t>
  </si>
  <si>
    <t>Percentage of studies with assessment</t>
  </si>
  <si>
    <t>69%</t>
  </si>
  <si>
    <t>82%</t>
  </si>
  <si>
    <t>Total (any Sport / physical activity):</t>
  </si>
  <si>
    <t>Orthostatic BP 
changes (e.g. Shellong- test)</t>
  </si>
  <si>
    <t>AZSAND (Arizona Study of Aging and Neurodegenerative Disorders), Brain &amp; Body Donation Program</t>
  </si>
  <si>
    <t xml:space="preserve">PPMI </t>
  </si>
  <si>
    <t>Walter Maetzler, Daniela Berg</t>
  </si>
  <si>
    <t>14 HC, 40 high PD risk, 16 mild PD</t>
  </si>
  <si>
    <t>403 PD; 62 SWEDD;184 HC</t>
  </si>
  <si>
    <t>1600 (planned)</t>
  </si>
  <si>
    <t>Total duration [years]</t>
  </si>
  <si>
    <t>OPDC (Oxford Parkinson's Disease Centre)</t>
  </si>
  <si>
    <t>VUMC-2</t>
  </si>
  <si>
    <t>Udall study: Cholinergic mechanism of gait and balance in PD</t>
  </si>
  <si>
    <t>PMPP (Progression Markers in Parkinson’s disease; subsample of PRIPS and TREND)</t>
  </si>
  <si>
    <t>PAPA (PArkinson Prediagnostic biomarker)</t>
  </si>
  <si>
    <t>NYPUM (NY = new in Swedish; Parkinsonism in UMeå)</t>
  </si>
  <si>
    <t>UK - Thames Valley region</t>
  </si>
  <si>
    <t>Cohort acronym, name or reference title</t>
  </si>
  <si>
    <t>Quantitative gait/
balance assessment</t>
  </si>
  <si>
    <t>91%</t>
  </si>
  <si>
    <t>UPDRS-I old</t>
  </si>
  <si>
    <t>NMS-Q, UPDRS-I old</t>
  </si>
  <si>
    <t>HADS, UPDRS-I</t>
  </si>
  <si>
    <t>State-Trait Anxiety Inventory for Adults, UPDRS-I</t>
  </si>
  <si>
    <t>HADS, FACIT-f, apathy scale, UPDRS-I</t>
  </si>
  <si>
    <t>Hospital Anxiety and Depression (HADS), UPDRS-I</t>
  </si>
  <si>
    <t>Cambridge Behavioural Inventory; Apathy Evaluation Scale, UPDRS-I</t>
  </si>
  <si>
    <t>MADRS, UPDRS-I</t>
  </si>
  <si>
    <t>MADRS, KASAM/SOC, FSS, UPDRS-I</t>
  </si>
  <si>
    <t>Hamilton Depression scale, UPDRS-I</t>
  </si>
  <si>
    <t>Spielberger anxiety,UPDRS-I</t>
  </si>
  <si>
    <t>100%</t>
  </si>
  <si>
    <t>5 SCOPA-Sleep; 11%</t>
  </si>
  <si>
    <t>7 EuroQol 5D; 16%</t>
  </si>
  <si>
    <t>78%</t>
  </si>
  <si>
    <t>4 DTI; 9%</t>
  </si>
  <si>
    <t>4 brain; 9%</t>
  </si>
  <si>
    <t>11%</t>
  </si>
  <si>
    <t>XL Toolbox Settings</t>
  </si>
  <si>
    <t>export_preset</t>
  </si>
  <si>
    <t>export_path</t>
  </si>
  <si>
    <t>&lt;?xml version="1.0" encoding="utf-16"?&gt;_x000D_
&lt;Preset xmlns:xsd="http://www.w3.org/2001/XMLSchema" xmlns:xsi="http://www.w3.org/2001/XMLSchema-instance"&gt;_x000D_
  &lt;Name&gt;Tiff, 600 dpi, Grays, White canvas&lt;/Name&gt;_x000D_
  &lt;Dpi&gt;600&lt;/Dpi&gt;_x000D_
  &lt;FileType&gt;Tiff&lt;/FileType&gt;_x000D_
  &lt;ColorSpace&gt;GrayScale&lt;/ColorSpace&gt;_x000D_
  &lt;Transparency&gt;WhiteCanvas&lt;/Transparency&gt;_x000D_
  &lt;UseColorProfile&gt;false&lt;/UseColorProfile&gt;_x000D_
  &lt;ColorProfile /&gt;_x000D_
&lt;/Preset&gt;</t>
  </si>
  <si>
    <t>UK, Newcastle-Tyne</t>
  </si>
  <si>
    <t>Luxembourg</t>
  </si>
  <si>
    <t>Nagaendran Kandiah</t>
  </si>
  <si>
    <t>21 any other; 48%</t>
  </si>
  <si>
    <t>10 H&amp;Y; 23%</t>
  </si>
  <si>
    <t>36 any other; 82%</t>
  </si>
  <si>
    <t>6 NMS-Q; 14%</t>
  </si>
  <si>
    <t>Cambridge Behavioural Inventory, UPDRS-I</t>
  </si>
  <si>
    <t>29 UPDRS-I (old/new); 66%</t>
  </si>
  <si>
    <t>6 HADS; 14%</t>
  </si>
  <si>
    <t>35 any other; 80%</t>
  </si>
  <si>
    <t>35 with extensive neuropsychological testing (&gt;2 tests/domains); 80%</t>
  </si>
  <si>
    <t>55%</t>
  </si>
  <si>
    <t>12 any other; 28%</t>
  </si>
  <si>
    <t>15 any other; 34%</t>
  </si>
  <si>
    <t>70%</t>
  </si>
  <si>
    <t>Pain study in subgroup (PI Monty Silverdale), UPDRS-1, NMS-Q</t>
  </si>
  <si>
    <t>18 any other; 41%</t>
  </si>
  <si>
    <t>11 any other; 25%</t>
  </si>
  <si>
    <t>8 any other; 19%</t>
  </si>
  <si>
    <t>C:\Users\Sebastian\______________JPD_PD_cohort_overview\__manuscript\final\Figure_3_assessments.tif</t>
  </si>
  <si>
    <t>Daily living</t>
  </si>
  <si>
    <t>UPDRS-1 old (pain item)</t>
  </si>
  <si>
    <t>NMS-Q; UPDRS-1 old (pain item)</t>
  </si>
  <si>
    <t>NMS-Q, UPDRS-1 old (pain item)</t>
  </si>
  <si>
    <t>Custom questionnaire</t>
  </si>
  <si>
    <t xml:space="preserve">NMS-Q; Vibration Testing, </t>
  </si>
  <si>
    <t xml:space="preserve">Brief Smell Identification Test, </t>
  </si>
  <si>
    <t>4 UPDRS-I (old); 9%</t>
  </si>
  <si>
    <t>13 any other; 30%</t>
  </si>
  <si>
    <t>63%</t>
  </si>
  <si>
    <t>Recruitment base</t>
  </si>
  <si>
    <t>Population-based</t>
  </si>
  <si>
    <t>Hospital/clinic-based</t>
  </si>
  <si>
    <t>Spectrum of PD duration/severity</t>
  </si>
  <si>
    <t>Spectrum of PD duration</t>
  </si>
  <si>
    <t>Spectrum of PD/Parkinsonism duration</t>
  </si>
  <si>
    <t>De novo/early PD</t>
  </si>
  <si>
    <t>700  (including PD-MCI and PDD)</t>
  </si>
  <si>
    <t>97 (baseline), 60 at 2-year FU (including parkinsonism/schizophrenia)</t>
  </si>
  <si>
    <t>Spectrum of PD duration (and at-risk/prodromal PD)</t>
  </si>
  <si>
    <t>Total sample size (PD and other groups):</t>
  </si>
  <si>
    <t>De novo/early PD: 32% of cohorts (14/44)</t>
  </si>
  <si>
    <t xml:space="preserve">Spectrum of PD duration: 68% of cohorts  (30/44) </t>
  </si>
  <si>
    <t>Hospital/clinic-based: 89% of cohorts  (39/44)</t>
  </si>
  <si>
    <t>Population-based: 11% of cohorts (5/44)</t>
  </si>
  <si>
    <t>Disease duration at baseline: 
"De novo/early PD" 
or "Spectrum of PD duration" 
(i.e. range of PD duration, moderate PD or advanced PD)</t>
  </si>
  <si>
    <t>n &lt; 100: 39% of cohorts (17/44)</t>
  </si>
  <si>
    <t>n ≥ 100: 61% of cohorts (27/44)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</si>
</sst>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/>
    <xf numFmtId="0" fontId="1" fillId="13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6" fontId="1" fillId="0" borderId="2" xfId="0" quotePrefix="1" applyNumberFormat="1" applyFont="1" applyFill="1" applyBorder="1" applyAlignment="1">
      <alignment horizontal="left"/>
    </xf>
    <xf numFmtId="0" fontId="1" fillId="0" borderId="2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13" borderId="0" xfId="0" applyFont="1" applyFill="1" applyBorder="1"/>
    <xf numFmtId="0" fontId="1" fillId="13" borderId="0" xfId="0" applyFont="1" applyFill="1" applyBorder="1" applyAlignment="1">
      <alignment horizontal="right"/>
    </xf>
    <xf numFmtId="0" fontId="2" fillId="13" borderId="0" xfId="0" applyFont="1" applyFill="1" applyBorder="1"/>
    <xf numFmtId="0" fontId="2" fillId="13" borderId="0" xfId="0" applyFont="1" applyFill="1" applyBorder="1" applyAlignment="1">
      <alignment horizontal="right"/>
    </xf>
    <xf numFmtId="1" fontId="1" fillId="13" borderId="0" xfId="0" applyNumberFormat="1" applyFont="1" applyFill="1" applyBorder="1"/>
    <xf numFmtId="1" fontId="1" fillId="13" borderId="0" xfId="0" applyNumberFormat="1" applyFont="1" applyFill="1" applyBorder="1" applyAlignment="1">
      <alignment horizontal="left"/>
    </xf>
    <xf numFmtId="1" fontId="1" fillId="13" borderId="0" xfId="0" applyNumberFormat="1" applyFont="1" applyFill="1" applyBorder="1" applyAlignment="1">
      <alignment horizontal="right"/>
    </xf>
    <xf numFmtId="1" fontId="2" fillId="13" borderId="0" xfId="0" applyNumberFormat="1" applyFont="1" applyFill="1" applyBorder="1"/>
    <xf numFmtId="1" fontId="2" fillId="13" borderId="0" xfId="0" applyNumberFormat="1" applyFont="1" applyFill="1" applyBorder="1" applyAlignment="1">
      <alignment horizontal="left"/>
    </xf>
    <xf numFmtId="1" fontId="2" fillId="13" borderId="0" xfId="0" applyNumberFormat="1" applyFont="1" applyFill="1" applyBorder="1" applyAlignment="1">
      <alignment horizontal="right"/>
    </xf>
    <xf numFmtId="1" fontId="3" fillId="13" borderId="0" xfId="0" applyNumberFormat="1" applyFont="1" applyFill="1"/>
    <xf numFmtId="1" fontId="3" fillId="13" borderId="0" xfId="0" applyNumberFormat="1" applyFont="1" applyFill="1" applyAlignment="1">
      <alignment horizontal="left"/>
    </xf>
    <xf numFmtId="0" fontId="1" fillId="12" borderId="0" xfId="0" applyFont="1" applyFill="1" applyBorder="1"/>
    <xf numFmtId="0" fontId="1" fillId="12" borderId="0" xfId="0" applyFont="1" applyFill="1" applyBorder="1" applyAlignment="1">
      <alignment horizontal="left"/>
    </xf>
    <xf numFmtId="0" fontId="2" fillId="12" borderId="0" xfId="0" applyFont="1" applyFill="1" applyBorder="1"/>
    <xf numFmtId="1" fontId="1" fillId="12" borderId="0" xfId="0" applyNumberFormat="1" applyFont="1" applyFill="1" applyBorder="1"/>
    <xf numFmtId="1" fontId="1" fillId="12" borderId="0" xfId="0" applyNumberFormat="1" applyFont="1" applyFill="1" applyBorder="1" applyAlignment="1">
      <alignment horizontal="left"/>
    </xf>
    <xf numFmtId="1" fontId="1" fillId="12" borderId="0" xfId="0" applyNumberFormat="1" applyFont="1" applyFill="1" applyBorder="1" applyAlignment="1">
      <alignment horizontal="right"/>
    </xf>
    <xf numFmtId="1" fontId="2" fillId="12" borderId="0" xfId="0" applyNumberFormat="1" applyFont="1" applyFill="1" applyBorder="1"/>
    <xf numFmtId="1" fontId="2" fillId="12" borderId="0" xfId="0" applyNumberFormat="1" applyFont="1" applyFill="1" applyBorder="1" applyAlignment="1">
      <alignment horizontal="left"/>
    </xf>
    <xf numFmtId="1" fontId="2" fillId="12" borderId="0" xfId="0" applyNumberFormat="1" applyFont="1" applyFill="1" applyBorder="1" applyAlignment="1">
      <alignment horizontal="right"/>
    </xf>
    <xf numFmtId="1" fontId="3" fillId="12" borderId="0" xfId="0" applyNumberFormat="1" applyFont="1" applyFill="1"/>
    <xf numFmtId="9" fontId="2" fillId="12" borderId="0" xfId="0" applyNumberFormat="1" applyFont="1" applyFill="1" applyBorder="1"/>
    <xf numFmtId="1" fontId="2" fillId="13" borderId="0" xfId="0" quotePrefix="1" applyNumberFormat="1" applyFont="1" applyFill="1" applyBorder="1" applyAlignment="1">
      <alignment horizontal="left"/>
    </xf>
    <xf numFmtId="0" fontId="2" fillId="13" borderId="0" xfId="0" applyFont="1" applyFill="1" applyBorder="1" applyAlignment="1">
      <alignment vertical="center"/>
    </xf>
    <xf numFmtId="0" fontId="2" fillId="12" borderId="0" xfId="0" applyFont="1" applyFill="1" applyBorder="1" applyAlignment="1">
      <alignment vertical="center"/>
    </xf>
    <xf numFmtId="1" fontId="2" fillId="12" borderId="0" xfId="0" quotePrefix="1" applyNumberFormat="1" applyFont="1" applyFill="1" applyBorder="1" applyAlignment="1">
      <alignment horizontal="left"/>
    </xf>
    <xf numFmtId="1" fontId="2" fillId="12" borderId="0" xfId="0" quotePrefix="1" applyNumberFormat="1" applyFont="1" applyFill="1" applyBorder="1" applyAlignment="1">
      <alignment horizontal="right"/>
    </xf>
    <xf numFmtId="1" fontId="2" fillId="12" borderId="0" xfId="0" quotePrefix="1" applyNumberFormat="1" applyFont="1" applyFill="1" applyBorder="1"/>
    <xf numFmtId="1" fontId="2" fillId="12" borderId="0" xfId="0" quotePrefix="1" applyNumberFormat="1" applyFont="1" applyFill="1" applyBorder="1" applyAlignment="1"/>
    <xf numFmtId="0" fontId="0" fillId="0" borderId="2" xfId="0" applyFont="1" applyFill="1" applyBorder="1"/>
    <xf numFmtId="0" fontId="0" fillId="0" borderId="0" xfId="0" applyAlignment="1">
      <alignment wrapText="1"/>
    </xf>
    <xf numFmtId="0" fontId="2" fillId="13" borderId="0" xfId="0" applyFont="1" applyFill="1" applyBorder="1" applyAlignment="1">
      <alignment horizontal="center"/>
    </xf>
    <xf numFmtId="1" fontId="2" fillId="13" borderId="0" xfId="0" applyNumberFormat="1" applyFont="1" applyFill="1" applyBorder="1" applyAlignment="1">
      <alignment horizontal="center"/>
    </xf>
    <xf numFmtId="1" fontId="1" fillId="13" borderId="0" xfId="0" quotePrefix="1" applyNumberFormat="1" applyFont="1" applyFill="1" applyBorder="1" applyAlignment="1">
      <alignment horizontal="left"/>
    </xf>
    <xf numFmtId="1" fontId="4" fillId="13" borderId="0" xfId="0" applyNumberFormat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C1C1C"/>
      <color rgb="FFDDDDDD"/>
      <color rgb="FFB2B2B2"/>
      <color rgb="FF808080"/>
      <color rgb="FF5F5F5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4"/>
  <sheetViews>
    <sheetView tabSelected="1" zoomScale="85" zoomScaleNormal="85" workbookViewId="0">
      <pane ySplit="2" topLeftCell="A42" activePane="bottomLeft" state="frozen"/>
      <selection pane="bottomLeft" activeCell="C59" sqref="C59"/>
    </sheetView>
  </sheetViews>
  <sheetFormatPr baseColWidth="10" defaultColWidth="11.5703125" defaultRowHeight="12.75" x14ac:dyDescent="0.2"/>
  <cols>
    <col min="1" max="1" width="90.85546875" style="1" customWidth="1"/>
    <col min="2" max="2" width="41.85546875" style="1" customWidth="1"/>
    <col min="3" max="3" width="59.42578125" style="9" bestFit="1" customWidth="1"/>
    <col min="4" max="4" width="75.140625" style="9" bestFit="1" customWidth="1"/>
    <col min="5" max="5" width="42.85546875" style="9" customWidth="1"/>
    <col min="6" max="6" width="24.5703125" style="1" bestFit="1" customWidth="1"/>
    <col min="7" max="7" width="20" style="1" bestFit="1" customWidth="1"/>
    <col min="8" max="8" width="49.140625" style="1" bestFit="1" customWidth="1"/>
    <col min="9" max="9" width="9.28515625" style="1" bestFit="1" customWidth="1"/>
    <col min="10" max="10" width="9.7109375" style="1" bestFit="1" customWidth="1"/>
    <col min="11" max="11" width="13.28515625" style="1" bestFit="1" customWidth="1"/>
    <col min="12" max="12" width="10.42578125" style="1" bestFit="1" customWidth="1"/>
    <col min="13" max="13" width="124.28515625" style="1" bestFit="1" customWidth="1"/>
    <col min="14" max="14" width="31.85546875" style="1" bestFit="1" customWidth="1"/>
    <col min="15" max="15" width="5.28515625" style="1" customWidth="1"/>
    <col min="16" max="16" width="5.140625" style="1" customWidth="1"/>
    <col min="17" max="17" width="13.85546875" style="1" bestFit="1" customWidth="1"/>
    <col min="18" max="18" width="12.85546875" style="1" bestFit="1" customWidth="1"/>
    <col min="19" max="19" width="32.28515625" style="1" bestFit="1" customWidth="1"/>
    <col min="20" max="20" width="52.85546875" style="1" bestFit="1" customWidth="1"/>
    <col min="21" max="21" width="9.42578125" style="1" bestFit="1" customWidth="1"/>
    <col min="22" max="22" width="6.7109375" style="1" bestFit="1" customWidth="1"/>
    <col min="23" max="23" width="6.140625" style="1" bestFit="1" customWidth="1"/>
    <col min="24" max="24" width="7.42578125" style="1" bestFit="1" customWidth="1"/>
    <col min="25" max="25" width="8.42578125" style="1" bestFit="1" customWidth="1"/>
    <col min="26" max="26" width="7.42578125" style="1" bestFit="1" customWidth="1"/>
    <col min="27" max="27" width="121.5703125" style="1" customWidth="1"/>
    <col min="28" max="28" width="9" style="1" customWidth="1"/>
    <col min="29" max="29" width="11.7109375" style="1" bestFit="1" customWidth="1"/>
    <col min="30" max="30" width="21.42578125" style="1" bestFit="1" customWidth="1"/>
    <col min="31" max="31" width="16.85546875" style="1" bestFit="1" customWidth="1"/>
    <col min="32" max="32" width="41.140625" style="1" bestFit="1" customWidth="1"/>
    <col min="33" max="33" width="16.85546875" style="1" bestFit="1" customWidth="1"/>
    <col min="34" max="34" width="5" style="1" customWidth="1"/>
    <col min="35" max="35" width="8.28515625" style="1" customWidth="1"/>
    <col min="36" max="36" width="14.85546875" style="1" bestFit="1" customWidth="1"/>
    <col min="37" max="37" width="5.5703125" style="1" customWidth="1"/>
    <col min="38" max="38" width="43.42578125" style="1" bestFit="1" customWidth="1"/>
    <col min="39" max="39" width="26" style="1" bestFit="1" customWidth="1"/>
    <col min="40" max="40" width="14.5703125" style="1" bestFit="1" customWidth="1"/>
    <col min="41" max="41" width="18.28515625" style="1" bestFit="1" customWidth="1"/>
    <col min="42" max="43" width="11.5703125" style="1"/>
    <col min="44" max="44" width="39.42578125" style="1" bestFit="1" customWidth="1"/>
    <col min="45" max="45" width="21.7109375" style="1" bestFit="1" customWidth="1"/>
    <col min="46" max="46" width="8.42578125" style="1" bestFit="1" customWidth="1"/>
    <col min="47" max="48" width="9.42578125" style="1" bestFit="1" customWidth="1"/>
    <col min="49" max="49" width="7.5703125" style="1" bestFit="1" customWidth="1"/>
    <col min="50" max="50" width="6.5703125" style="1" bestFit="1" customWidth="1"/>
    <col min="51" max="51" width="97.140625" style="1" bestFit="1" customWidth="1"/>
    <col min="52" max="52" width="9.42578125" style="1" bestFit="1" customWidth="1"/>
    <col min="53" max="53" width="4.7109375" style="1" bestFit="1" customWidth="1"/>
    <col min="54" max="54" width="4.5703125" style="1" bestFit="1" customWidth="1"/>
    <col min="55" max="55" width="6.7109375" style="1" bestFit="1" customWidth="1"/>
    <col min="56" max="56" width="4.7109375" style="1" bestFit="1" customWidth="1"/>
    <col min="57" max="57" width="9" style="1" bestFit="1" customWidth="1"/>
    <col min="58" max="58" width="47.7109375" style="1" bestFit="1" customWidth="1"/>
    <col min="59" max="62" width="11.5703125" style="1"/>
    <col min="63" max="63" width="46.7109375" style="1" bestFit="1" customWidth="1"/>
    <col min="64" max="64" width="11.5703125" style="1"/>
    <col min="65" max="65" width="97.5703125" style="1" bestFit="1" customWidth="1"/>
    <col min="66" max="66" width="10.140625" style="1" customWidth="1"/>
    <col min="67" max="67" width="184" style="1" bestFit="1" customWidth="1"/>
    <col min="68" max="16384" width="11.5703125" style="1"/>
  </cols>
  <sheetData>
    <row r="1" spans="1:67" s="4" customFormat="1" ht="19.899999999999999" customHeight="1" x14ac:dyDescent="0.2">
      <c r="A1" s="2"/>
      <c r="B1" s="2"/>
      <c r="C1" s="8"/>
      <c r="D1" s="8"/>
      <c r="E1" s="8"/>
      <c r="F1" s="2"/>
      <c r="G1" s="2"/>
      <c r="H1" s="3"/>
      <c r="I1" s="67" t="s">
        <v>32</v>
      </c>
      <c r="J1" s="67"/>
      <c r="K1" s="67"/>
      <c r="L1" s="67"/>
      <c r="M1" s="67"/>
      <c r="N1" s="67"/>
      <c r="O1" s="68" t="s">
        <v>33</v>
      </c>
      <c r="P1" s="68"/>
      <c r="Q1" s="68"/>
      <c r="R1" s="68"/>
      <c r="S1" s="68"/>
      <c r="T1" s="68"/>
      <c r="U1" s="68"/>
      <c r="V1" s="69" t="s">
        <v>0</v>
      </c>
      <c r="W1" s="69"/>
      <c r="X1" s="69"/>
      <c r="Y1" s="69"/>
      <c r="Z1" s="69"/>
      <c r="AA1" s="69"/>
      <c r="AB1" s="69"/>
      <c r="AC1" s="70" t="s">
        <v>1</v>
      </c>
      <c r="AD1" s="70"/>
      <c r="AE1" s="70"/>
      <c r="AF1" s="70"/>
      <c r="AG1" s="70"/>
      <c r="AH1" s="74" t="s">
        <v>46</v>
      </c>
      <c r="AI1" s="74"/>
      <c r="AJ1" s="74"/>
      <c r="AK1" s="74"/>
      <c r="AL1" s="74"/>
      <c r="AM1" s="74"/>
      <c r="AN1" s="5" t="s">
        <v>2</v>
      </c>
      <c r="AO1" s="5"/>
      <c r="AP1" s="5"/>
      <c r="AQ1" s="5"/>
      <c r="AR1" s="5"/>
      <c r="AS1" s="5"/>
      <c r="AT1" s="6"/>
      <c r="AU1" s="75" t="s">
        <v>403</v>
      </c>
      <c r="AV1" s="75"/>
      <c r="AW1" s="75"/>
      <c r="AX1" s="75"/>
      <c r="AY1" s="75"/>
      <c r="AZ1" s="75"/>
      <c r="BA1" s="72" t="s">
        <v>3</v>
      </c>
      <c r="BB1" s="72"/>
      <c r="BC1" s="72"/>
      <c r="BD1" s="72"/>
      <c r="BE1" s="72"/>
      <c r="BF1" s="72"/>
      <c r="BG1" s="72"/>
      <c r="BH1" s="73" t="s">
        <v>4</v>
      </c>
      <c r="BI1" s="73"/>
      <c r="BJ1" s="73"/>
      <c r="BK1" s="73"/>
      <c r="BL1" s="73"/>
      <c r="BM1" s="71" t="s">
        <v>34</v>
      </c>
      <c r="BN1" s="71"/>
      <c r="BO1" s="7" t="s">
        <v>35</v>
      </c>
    </row>
    <row r="2" spans="1:67" s="27" customFormat="1" ht="51" x14ac:dyDescent="0.25">
      <c r="A2" s="24" t="s">
        <v>357</v>
      </c>
      <c r="B2" s="25" t="s">
        <v>287</v>
      </c>
      <c r="C2" s="24" t="s">
        <v>36</v>
      </c>
      <c r="D2" s="25" t="s">
        <v>428</v>
      </c>
      <c r="E2" s="24" t="s">
        <v>413</v>
      </c>
      <c r="F2" s="25" t="s">
        <v>37</v>
      </c>
      <c r="G2" s="25" t="s">
        <v>349</v>
      </c>
      <c r="H2" s="26" t="s">
        <v>307</v>
      </c>
      <c r="I2" s="27" t="s">
        <v>5</v>
      </c>
      <c r="J2" s="27" t="s">
        <v>13</v>
      </c>
      <c r="K2" s="28" t="s">
        <v>358</v>
      </c>
      <c r="L2" s="28" t="s">
        <v>291</v>
      </c>
      <c r="M2" s="27" t="s">
        <v>31</v>
      </c>
      <c r="N2" s="27" t="s">
        <v>30</v>
      </c>
      <c r="O2" s="27" t="s">
        <v>6</v>
      </c>
      <c r="P2" s="27" t="s">
        <v>14</v>
      </c>
      <c r="Q2" s="28" t="s">
        <v>295</v>
      </c>
      <c r="R2" s="28" t="s">
        <v>296</v>
      </c>
      <c r="S2" s="28" t="s">
        <v>308</v>
      </c>
      <c r="T2" s="27" t="s">
        <v>31</v>
      </c>
      <c r="U2" s="27" t="s">
        <v>30</v>
      </c>
      <c r="V2" s="27" t="s">
        <v>7</v>
      </c>
      <c r="W2" s="27" t="s">
        <v>15</v>
      </c>
      <c r="X2" s="27" t="s">
        <v>20</v>
      </c>
      <c r="Y2" s="27" t="s">
        <v>23</v>
      </c>
      <c r="Z2" s="27" t="s">
        <v>27</v>
      </c>
      <c r="AA2" s="27" t="s">
        <v>31</v>
      </c>
      <c r="AB2" s="27" t="s">
        <v>30</v>
      </c>
      <c r="AC2" s="27" t="s">
        <v>8</v>
      </c>
      <c r="AD2" s="28" t="s">
        <v>342</v>
      </c>
      <c r="AE2" s="28" t="s">
        <v>294</v>
      </c>
      <c r="AF2" s="27" t="s">
        <v>31</v>
      </c>
      <c r="AG2" s="27" t="s">
        <v>30</v>
      </c>
      <c r="AH2" s="27" t="s">
        <v>9</v>
      </c>
      <c r="AI2" s="27" t="s">
        <v>16</v>
      </c>
      <c r="AJ2" s="28" t="s">
        <v>299</v>
      </c>
      <c r="AK2" s="27" t="s">
        <v>24</v>
      </c>
      <c r="AL2" s="27" t="s">
        <v>31</v>
      </c>
      <c r="AM2" s="27" t="s">
        <v>30</v>
      </c>
      <c r="AN2" s="27" t="s">
        <v>42</v>
      </c>
      <c r="AO2" s="27" t="s">
        <v>43</v>
      </c>
      <c r="AP2" s="27" t="s">
        <v>44</v>
      </c>
      <c r="AQ2" s="27" t="s">
        <v>45</v>
      </c>
      <c r="AR2" s="27" t="s">
        <v>31</v>
      </c>
      <c r="AS2" s="27" t="s">
        <v>30</v>
      </c>
      <c r="AT2" s="27" t="s">
        <v>10</v>
      </c>
      <c r="AU2" s="27" t="s">
        <v>17</v>
      </c>
      <c r="AV2" s="28" t="s">
        <v>302</v>
      </c>
      <c r="AW2" s="27" t="s">
        <v>25</v>
      </c>
      <c r="AX2" s="27" t="s">
        <v>28</v>
      </c>
      <c r="AY2" s="27" t="s">
        <v>31</v>
      </c>
      <c r="AZ2" s="27" t="s">
        <v>30</v>
      </c>
      <c r="BA2" s="27" t="s">
        <v>11</v>
      </c>
      <c r="BB2" s="27" t="s">
        <v>18</v>
      </c>
      <c r="BC2" s="27" t="s">
        <v>21</v>
      </c>
      <c r="BD2" s="27" t="s">
        <v>26</v>
      </c>
      <c r="BE2" s="27" t="s">
        <v>29</v>
      </c>
      <c r="BF2" s="27" t="s">
        <v>31</v>
      </c>
      <c r="BG2" s="27" t="s">
        <v>30</v>
      </c>
      <c r="BH2" s="27" t="s">
        <v>12</v>
      </c>
      <c r="BI2" s="27" t="s">
        <v>19</v>
      </c>
      <c r="BJ2" s="27" t="s">
        <v>22</v>
      </c>
      <c r="BK2" s="27" t="s">
        <v>31</v>
      </c>
      <c r="BL2" s="27" t="s">
        <v>30</v>
      </c>
      <c r="BM2" s="29"/>
      <c r="BN2" s="27" t="s">
        <v>30</v>
      </c>
    </row>
    <row r="3" spans="1:67" s="13" customFormat="1" ht="14.1" customHeight="1" x14ac:dyDescent="0.2">
      <c r="A3" s="13" t="s">
        <v>208</v>
      </c>
      <c r="B3" s="13" t="s">
        <v>207</v>
      </c>
      <c r="C3" s="14" t="s">
        <v>282</v>
      </c>
      <c r="D3" s="14" t="s">
        <v>419</v>
      </c>
      <c r="E3" s="11" t="s">
        <v>415</v>
      </c>
      <c r="F3" s="14" t="s">
        <v>198</v>
      </c>
      <c r="G3" s="14"/>
      <c r="H3" s="13" t="s">
        <v>206</v>
      </c>
      <c r="I3" s="22">
        <v>1</v>
      </c>
      <c r="J3" s="22">
        <v>1</v>
      </c>
      <c r="K3" s="22">
        <v>0</v>
      </c>
      <c r="L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1</v>
      </c>
      <c r="T3" s="13" t="s">
        <v>205</v>
      </c>
      <c r="V3" s="22">
        <v>0</v>
      </c>
      <c r="W3" s="22">
        <v>1</v>
      </c>
      <c r="X3" s="22">
        <v>0</v>
      </c>
      <c r="Y3" s="22">
        <v>0</v>
      </c>
      <c r="Z3" s="22">
        <v>0</v>
      </c>
      <c r="AA3" s="13" t="s">
        <v>204</v>
      </c>
      <c r="AC3" s="22">
        <v>1</v>
      </c>
      <c r="AD3" s="22">
        <v>1</v>
      </c>
      <c r="AE3" s="22">
        <v>1</v>
      </c>
      <c r="AF3" s="13" t="s">
        <v>189</v>
      </c>
      <c r="AH3" s="22">
        <v>0</v>
      </c>
      <c r="AI3" s="22">
        <v>1</v>
      </c>
      <c r="AJ3" s="22">
        <v>1</v>
      </c>
      <c r="AK3" s="22">
        <v>1</v>
      </c>
      <c r="AL3" s="13" t="s">
        <v>189</v>
      </c>
      <c r="AN3" s="22">
        <v>0</v>
      </c>
      <c r="AO3" s="22">
        <v>1</v>
      </c>
      <c r="AP3" s="22" t="s">
        <v>38</v>
      </c>
      <c r="AQ3" s="22">
        <v>1</v>
      </c>
      <c r="AR3" s="13" t="s">
        <v>189</v>
      </c>
      <c r="AS3" s="13" t="s">
        <v>188</v>
      </c>
      <c r="AT3" s="22">
        <v>1</v>
      </c>
      <c r="AU3" s="22">
        <v>1</v>
      </c>
      <c r="AV3" s="22">
        <v>1</v>
      </c>
      <c r="AW3" s="22">
        <v>0</v>
      </c>
      <c r="AX3" s="22">
        <v>1</v>
      </c>
      <c r="AY3" s="13" t="s">
        <v>64</v>
      </c>
      <c r="BA3" s="22">
        <v>0</v>
      </c>
      <c r="BB3" s="22">
        <v>0</v>
      </c>
      <c r="BC3" s="22">
        <v>0</v>
      </c>
      <c r="BD3" s="22">
        <v>0</v>
      </c>
      <c r="BE3" s="22">
        <v>0</v>
      </c>
      <c r="BH3" s="22">
        <v>0</v>
      </c>
      <c r="BI3" s="22">
        <v>0</v>
      </c>
      <c r="BJ3" s="22">
        <v>0</v>
      </c>
      <c r="BK3" s="13" t="s">
        <v>203</v>
      </c>
      <c r="BM3" s="22">
        <v>0</v>
      </c>
    </row>
    <row r="4" spans="1:67" s="13" customFormat="1" ht="14.1" customHeight="1" x14ac:dyDescent="0.2">
      <c r="A4" s="13" t="s">
        <v>221</v>
      </c>
      <c r="B4" s="13" t="s">
        <v>383</v>
      </c>
      <c r="C4" s="14" t="s">
        <v>348</v>
      </c>
      <c r="D4" s="14" t="s">
        <v>417</v>
      </c>
      <c r="E4" s="66" t="s">
        <v>414</v>
      </c>
      <c r="F4" s="14" t="s">
        <v>211</v>
      </c>
      <c r="G4" s="14">
        <v>8</v>
      </c>
      <c r="H4" s="13" t="s">
        <v>220</v>
      </c>
      <c r="I4" s="22">
        <v>1</v>
      </c>
      <c r="J4" s="22">
        <v>1</v>
      </c>
      <c r="K4" s="22" t="s">
        <v>38</v>
      </c>
      <c r="L4" s="22">
        <v>1</v>
      </c>
      <c r="N4" s="13" t="s">
        <v>219</v>
      </c>
      <c r="O4" s="22">
        <v>1</v>
      </c>
      <c r="P4" s="22">
        <v>0</v>
      </c>
      <c r="Q4" s="22">
        <v>0</v>
      </c>
      <c r="R4" s="22">
        <v>0</v>
      </c>
      <c r="S4" s="22">
        <v>1</v>
      </c>
      <c r="T4" s="13" t="s">
        <v>205</v>
      </c>
      <c r="V4" s="22">
        <v>1</v>
      </c>
      <c r="W4" s="22">
        <v>1</v>
      </c>
      <c r="X4" s="22">
        <v>1</v>
      </c>
      <c r="Y4" s="22">
        <v>0</v>
      </c>
      <c r="Z4" s="22">
        <v>1</v>
      </c>
      <c r="AA4" s="13" t="s">
        <v>218</v>
      </c>
      <c r="AC4" s="22">
        <v>1</v>
      </c>
      <c r="AD4" s="22">
        <v>1</v>
      </c>
      <c r="AE4" s="22">
        <v>0</v>
      </c>
      <c r="AF4" s="13" t="s">
        <v>189</v>
      </c>
      <c r="AH4" s="22">
        <v>0</v>
      </c>
      <c r="AI4" s="22">
        <v>1</v>
      </c>
      <c r="AJ4" s="22">
        <v>0</v>
      </c>
      <c r="AK4" s="22">
        <v>1</v>
      </c>
      <c r="AL4" s="13" t="s">
        <v>189</v>
      </c>
      <c r="AN4" s="22">
        <v>1</v>
      </c>
      <c r="AO4" s="22">
        <v>0</v>
      </c>
      <c r="AP4" s="22" t="s">
        <v>38</v>
      </c>
      <c r="AQ4" s="22">
        <v>0</v>
      </c>
      <c r="AR4" s="13" t="s">
        <v>189</v>
      </c>
      <c r="AS4" s="13" t="s">
        <v>188</v>
      </c>
      <c r="AT4" s="22">
        <v>1</v>
      </c>
      <c r="AU4" s="22">
        <v>1</v>
      </c>
      <c r="AV4" s="22">
        <v>0</v>
      </c>
      <c r="AW4" s="22">
        <v>1</v>
      </c>
      <c r="AX4" s="22">
        <v>0</v>
      </c>
      <c r="BA4" s="22">
        <v>1</v>
      </c>
      <c r="BB4" s="22">
        <v>0</v>
      </c>
      <c r="BC4" s="22">
        <v>0</v>
      </c>
      <c r="BD4" s="22">
        <v>0</v>
      </c>
      <c r="BE4" s="22">
        <v>0</v>
      </c>
      <c r="BH4" s="22">
        <v>1</v>
      </c>
      <c r="BI4" s="22">
        <v>1</v>
      </c>
      <c r="BJ4" s="22">
        <v>1</v>
      </c>
      <c r="BK4" s="13" t="s">
        <v>217</v>
      </c>
      <c r="BM4" s="22">
        <v>0</v>
      </c>
    </row>
    <row r="5" spans="1:67" s="13" customFormat="1" ht="14.1" customHeight="1" x14ac:dyDescent="0.2">
      <c r="A5" s="13" t="s">
        <v>350</v>
      </c>
      <c r="B5" s="13" t="s">
        <v>356</v>
      </c>
      <c r="C5" s="14">
        <v>1063</v>
      </c>
      <c r="D5" s="14" t="s">
        <v>422</v>
      </c>
      <c r="E5" s="11" t="s">
        <v>415</v>
      </c>
      <c r="F5" s="19" t="s">
        <v>60</v>
      </c>
      <c r="G5" s="19" t="s">
        <v>61</v>
      </c>
      <c r="H5" s="13" t="s">
        <v>210</v>
      </c>
      <c r="I5" s="22">
        <v>1</v>
      </c>
      <c r="J5" s="22">
        <v>1</v>
      </c>
      <c r="K5" s="22">
        <v>1</v>
      </c>
      <c r="L5" s="22">
        <v>1</v>
      </c>
      <c r="O5" s="22">
        <v>1</v>
      </c>
      <c r="P5" s="22">
        <v>0</v>
      </c>
      <c r="Q5" s="22">
        <v>1</v>
      </c>
      <c r="R5" s="22">
        <v>0</v>
      </c>
      <c r="S5" s="22">
        <v>1</v>
      </c>
      <c r="T5" s="13" t="s">
        <v>362</v>
      </c>
      <c r="V5" s="22">
        <v>1</v>
      </c>
      <c r="W5" s="22">
        <v>1</v>
      </c>
      <c r="X5" s="22">
        <v>0</v>
      </c>
      <c r="Y5" s="22">
        <v>0</v>
      </c>
      <c r="Z5" s="22">
        <v>0</v>
      </c>
      <c r="AA5" s="15" t="s">
        <v>63</v>
      </c>
      <c r="AC5" s="22">
        <v>0</v>
      </c>
      <c r="AD5" s="22">
        <v>1</v>
      </c>
      <c r="AE5" s="22">
        <v>1</v>
      </c>
      <c r="AF5" s="13" t="s">
        <v>189</v>
      </c>
      <c r="AH5" s="22" t="s">
        <v>38</v>
      </c>
      <c r="AI5" s="22">
        <v>1</v>
      </c>
      <c r="AJ5" s="22">
        <v>1</v>
      </c>
      <c r="AK5" s="22">
        <v>0</v>
      </c>
      <c r="AL5" s="13" t="s">
        <v>189</v>
      </c>
      <c r="AM5" s="13" t="s">
        <v>129</v>
      </c>
      <c r="AN5" s="22">
        <v>0</v>
      </c>
      <c r="AO5" s="22">
        <v>0</v>
      </c>
      <c r="AP5" s="22" t="s">
        <v>38</v>
      </c>
      <c r="AQ5" s="22">
        <v>0</v>
      </c>
      <c r="AR5" s="13" t="s">
        <v>398</v>
      </c>
      <c r="AS5" s="13" t="s">
        <v>188</v>
      </c>
      <c r="AT5" s="22">
        <v>1</v>
      </c>
      <c r="AU5" s="22">
        <v>1</v>
      </c>
      <c r="AV5" s="22">
        <v>1</v>
      </c>
      <c r="AW5" s="22">
        <v>0</v>
      </c>
      <c r="AX5" s="22">
        <v>0</v>
      </c>
      <c r="AY5" s="13" t="s">
        <v>64</v>
      </c>
      <c r="BA5" s="22">
        <v>1</v>
      </c>
      <c r="BB5" s="22">
        <v>0</v>
      </c>
      <c r="BC5" s="22">
        <v>1</v>
      </c>
      <c r="BD5" s="22">
        <v>1</v>
      </c>
      <c r="BE5" s="22">
        <v>0</v>
      </c>
      <c r="BH5" s="22">
        <v>1</v>
      </c>
      <c r="BI5" s="22">
        <v>1</v>
      </c>
      <c r="BJ5" s="22">
        <v>1</v>
      </c>
      <c r="BK5" s="13" t="s">
        <v>65</v>
      </c>
      <c r="BM5" s="22">
        <v>0</v>
      </c>
    </row>
    <row r="6" spans="1:67" s="13" customFormat="1" ht="14.1" customHeight="1" x14ac:dyDescent="0.2">
      <c r="A6" s="13" t="s">
        <v>100</v>
      </c>
      <c r="B6" s="13" t="s">
        <v>266</v>
      </c>
      <c r="C6" s="14" t="s">
        <v>101</v>
      </c>
      <c r="D6" s="14" t="s">
        <v>417</v>
      </c>
      <c r="E6" s="11" t="s">
        <v>415</v>
      </c>
      <c r="F6" s="14">
        <v>1</v>
      </c>
      <c r="G6" s="14">
        <v>20</v>
      </c>
      <c r="H6" s="13" t="s">
        <v>248</v>
      </c>
      <c r="I6" s="22">
        <v>1</v>
      </c>
      <c r="J6" s="22">
        <v>1</v>
      </c>
      <c r="K6" s="22">
        <v>0</v>
      </c>
      <c r="L6" s="22">
        <v>0</v>
      </c>
      <c r="O6" s="22">
        <v>0</v>
      </c>
      <c r="P6" s="22">
        <v>1</v>
      </c>
      <c r="Q6" s="22">
        <v>0</v>
      </c>
      <c r="R6" s="22">
        <v>0</v>
      </c>
      <c r="S6" s="22">
        <v>0</v>
      </c>
      <c r="T6" s="13" t="s">
        <v>10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13" t="s">
        <v>102</v>
      </c>
      <c r="AC6" s="22">
        <v>0</v>
      </c>
      <c r="AD6" s="22">
        <v>0</v>
      </c>
      <c r="AE6" s="22">
        <v>0</v>
      </c>
      <c r="AF6" s="13" t="s">
        <v>103</v>
      </c>
      <c r="AH6" s="22">
        <v>0</v>
      </c>
      <c r="AI6" s="22">
        <v>0</v>
      </c>
      <c r="AJ6" s="22">
        <v>1</v>
      </c>
      <c r="AK6" s="22">
        <v>0</v>
      </c>
      <c r="AN6" s="22">
        <v>0</v>
      </c>
      <c r="AO6" s="22">
        <v>0</v>
      </c>
      <c r="AP6" s="22">
        <v>0</v>
      </c>
      <c r="AQ6" s="22">
        <v>0</v>
      </c>
      <c r="AR6" s="13" t="s">
        <v>407</v>
      </c>
      <c r="AT6" s="22">
        <v>1</v>
      </c>
      <c r="AU6" s="22">
        <v>1</v>
      </c>
      <c r="AV6" s="22">
        <v>1</v>
      </c>
      <c r="AW6" s="22">
        <v>0</v>
      </c>
      <c r="AX6" s="22">
        <v>0</v>
      </c>
      <c r="BA6" s="22">
        <v>1</v>
      </c>
      <c r="BB6" s="22">
        <v>0</v>
      </c>
      <c r="BC6" s="22">
        <v>1</v>
      </c>
      <c r="BD6" s="22">
        <v>0</v>
      </c>
      <c r="BE6" s="22">
        <v>0</v>
      </c>
      <c r="BH6" s="22">
        <v>1</v>
      </c>
      <c r="BI6" s="22">
        <v>0</v>
      </c>
      <c r="BJ6" s="22">
        <v>0</v>
      </c>
      <c r="BM6" s="22">
        <v>0</v>
      </c>
    </row>
    <row r="7" spans="1:67" s="13" customFormat="1" ht="14.1" customHeight="1" x14ac:dyDescent="0.2">
      <c r="A7" s="13" t="s">
        <v>354</v>
      </c>
      <c r="B7" s="13" t="s">
        <v>161</v>
      </c>
      <c r="C7" s="14" t="s">
        <v>278</v>
      </c>
      <c r="D7" s="14" t="s">
        <v>419</v>
      </c>
      <c r="E7" s="11" t="s">
        <v>415</v>
      </c>
      <c r="F7" s="14" t="s">
        <v>194</v>
      </c>
      <c r="G7" s="14" t="s">
        <v>194</v>
      </c>
      <c r="H7" s="13" t="s">
        <v>162</v>
      </c>
      <c r="I7" s="22">
        <v>1</v>
      </c>
      <c r="J7" s="22">
        <v>0</v>
      </c>
      <c r="K7" s="22">
        <v>0</v>
      </c>
      <c r="L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V7" s="22">
        <v>1</v>
      </c>
      <c r="W7" s="22">
        <v>0</v>
      </c>
      <c r="X7" s="22">
        <v>0</v>
      </c>
      <c r="Y7" s="22">
        <v>0</v>
      </c>
      <c r="Z7" s="22">
        <v>0</v>
      </c>
      <c r="AC7" s="22">
        <v>0</v>
      </c>
      <c r="AD7" s="22">
        <v>0</v>
      </c>
      <c r="AE7" s="22">
        <v>0</v>
      </c>
      <c r="AH7" s="22">
        <v>0</v>
      </c>
      <c r="AI7" s="22">
        <v>0</v>
      </c>
      <c r="AJ7" s="22">
        <v>0</v>
      </c>
      <c r="AK7" s="22">
        <v>0</v>
      </c>
      <c r="AN7" s="22">
        <v>0</v>
      </c>
      <c r="AO7" s="22">
        <v>0</v>
      </c>
      <c r="AP7" s="22">
        <v>0</v>
      </c>
      <c r="AQ7" s="22">
        <v>0</v>
      </c>
      <c r="AT7" s="22">
        <v>0</v>
      </c>
      <c r="AU7" s="22">
        <v>0</v>
      </c>
      <c r="AV7" s="22">
        <v>0</v>
      </c>
      <c r="AW7" s="22">
        <v>0</v>
      </c>
      <c r="AX7" s="22">
        <v>0</v>
      </c>
      <c r="BA7" s="22">
        <v>0</v>
      </c>
      <c r="BB7" s="22">
        <v>0</v>
      </c>
      <c r="BC7" s="22">
        <v>1</v>
      </c>
      <c r="BD7" s="22">
        <v>0</v>
      </c>
      <c r="BE7" s="22">
        <v>0</v>
      </c>
      <c r="BH7" s="22">
        <v>1</v>
      </c>
      <c r="BI7" s="22">
        <v>0</v>
      </c>
      <c r="BJ7" s="22">
        <v>0</v>
      </c>
      <c r="BM7" s="22">
        <v>0</v>
      </c>
    </row>
    <row r="8" spans="1:67" s="13" customFormat="1" ht="13.5" customHeight="1" x14ac:dyDescent="0.2">
      <c r="A8" s="13" t="s">
        <v>224</v>
      </c>
      <c r="B8" s="13" t="s">
        <v>281</v>
      </c>
      <c r="C8" s="14" t="s">
        <v>420</v>
      </c>
      <c r="D8" s="14" t="s">
        <v>417</v>
      </c>
      <c r="E8" s="11" t="s">
        <v>415</v>
      </c>
      <c r="F8" s="14">
        <v>1</v>
      </c>
      <c r="G8" s="14">
        <v>4</v>
      </c>
      <c r="H8" s="13" t="s">
        <v>223</v>
      </c>
      <c r="I8" s="22">
        <v>1</v>
      </c>
      <c r="J8" s="22">
        <v>1</v>
      </c>
      <c r="K8" s="22">
        <v>0</v>
      </c>
      <c r="L8" s="22">
        <v>0</v>
      </c>
      <c r="O8" s="22">
        <v>0</v>
      </c>
      <c r="P8" s="22">
        <v>1</v>
      </c>
      <c r="Q8" s="22">
        <v>1</v>
      </c>
      <c r="R8" s="22">
        <v>0</v>
      </c>
      <c r="S8" s="22">
        <v>0</v>
      </c>
      <c r="T8" s="13" t="s">
        <v>360</v>
      </c>
      <c r="V8" s="22">
        <v>1</v>
      </c>
      <c r="W8" s="22">
        <v>0</v>
      </c>
      <c r="X8" s="22">
        <v>1</v>
      </c>
      <c r="Y8" s="22">
        <v>0</v>
      </c>
      <c r="Z8" s="22">
        <v>0</v>
      </c>
      <c r="AA8" s="13" t="s">
        <v>298</v>
      </c>
      <c r="AC8" s="22">
        <v>0</v>
      </c>
      <c r="AD8" s="22">
        <v>1</v>
      </c>
      <c r="AE8" s="22">
        <v>0</v>
      </c>
      <c r="AH8" s="22">
        <v>0</v>
      </c>
      <c r="AI8" s="22">
        <v>0</v>
      </c>
      <c r="AJ8" s="22">
        <v>1</v>
      </c>
      <c r="AK8" s="22">
        <v>0</v>
      </c>
      <c r="AN8" s="22">
        <v>0</v>
      </c>
      <c r="AO8" s="22">
        <v>0</v>
      </c>
      <c r="AP8" s="22" t="s">
        <v>38</v>
      </c>
      <c r="AQ8" s="22">
        <v>0</v>
      </c>
      <c r="AR8" s="13" t="s">
        <v>404</v>
      </c>
      <c r="AS8" s="13" t="s">
        <v>188</v>
      </c>
      <c r="AT8" s="22">
        <v>1</v>
      </c>
      <c r="AU8" s="22">
        <v>1</v>
      </c>
      <c r="AV8" s="22">
        <v>0</v>
      </c>
      <c r="AW8" s="22">
        <v>1</v>
      </c>
      <c r="AX8" s="22">
        <v>1</v>
      </c>
      <c r="AY8" s="13" t="s">
        <v>222</v>
      </c>
      <c r="BA8" s="22">
        <v>1</v>
      </c>
      <c r="BB8" s="22">
        <v>0</v>
      </c>
      <c r="BC8" s="22">
        <v>0</v>
      </c>
      <c r="BD8" s="22">
        <v>0</v>
      </c>
      <c r="BE8" s="22">
        <v>0</v>
      </c>
      <c r="BH8" s="22">
        <v>0</v>
      </c>
      <c r="BI8" s="22">
        <v>0</v>
      </c>
      <c r="BJ8" s="22">
        <v>0</v>
      </c>
      <c r="BM8" s="22">
        <v>0</v>
      </c>
    </row>
    <row r="9" spans="1:67" s="13" customFormat="1" ht="14.1" customHeight="1" x14ac:dyDescent="0.25">
      <c r="A9" s="13" t="s">
        <v>344</v>
      </c>
      <c r="B9" s="13" t="s">
        <v>283</v>
      </c>
      <c r="C9" s="14" t="s">
        <v>347</v>
      </c>
      <c r="D9" s="14" t="s">
        <v>419</v>
      </c>
      <c r="E9" s="11" t="s">
        <v>415</v>
      </c>
      <c r="F9" s="14" t="s">
        <v>284</v>
      </c>
      <c r="G9" s="14" t="s">
        <v>305</v>
      </c>
      <c r="H9" s="60" t="s">
        <v>304</v>
      </c>
      <c r="I9" s="22">
        <v>1</v>
      </c>
      <c r="J9" s="22">
        <v>1</v>
      </c>
      <c r="K9" s="22">
        <v>1</v>
      </c>
      <c r="L9" s="22">
        <v>1</v>
      </c>
      <c r="M9" s="13" t="s">
        <v>315</v>
      </c>
      <c r="N9" s="13" t="s">
        <v>316</v>
      </c>
      <c r="O9" s="22">
        <v>0</v>
      </c>
      <c r="P9" s="22">
        <v>1</v>
      </c>
      <c r="Q9" s="22">
        <v>0</v>
      </c>
      <c r="R9" s="22">
        <v>0</v>
      </c>
      <c r="S9" s="22">
        <v>1</v>
      </c>
      <c r="T9" s="13" t="s">
        <v>363</v>
      </c>
      <c r="V9" s="22">
        <v>0</v>
      </c>
      <c r="W9" s="22">
        <v>1</v>
      </c>
      <c r="X9" s="22">
        <v>0</v>
      </c>
      <c r="Y9" s="22">
        <v>0</v>
      </c>
      <c r="Z9" s="22">
        <v>0</v>
      </c>
      <c r="AA9" s="13" t="s">
        <v>309</v>
      </c>
      <c r="AC9" s="22">
        <v>1</v>
      </c>
      <c r="AD9" s="22">
        <v>0</v>
      </c>
      <c r="AE9" s="22">
        <v>0</v>
      </c>
      <c r="AF9" s="13" t="s">
        <v>314</v>
      </c>
      <c r="AH9" s="22">
        <v>0</v>
      </c>
      <c r="AI9" s="22">
        <v>1</v>
      </c>
      <c r="AJ9" s="22">
        <v>1</v>
      </c>
      <c r="AK9" s="22">
        <v>0</v>
      </c>
      <c r="AN9" s="22">
        <v>0</v>
      </c>
      <c r="AO9" s="22">
        <v>0</v>
      </c>
      <c r="AP9" s="22">
        <v>0</v>
      </c>
      <c r="AQ9" s="22">
        <v>1</v>
      </c>
      <c r="AT9" s="22">
        <v>1</v>
      </c>
      <c r="AU9" s="22">
        <v>1</v>
      </c>
      <c r="AV9" s="22">
        <v>1</v>
      </c>
      <c r="AW9" s="22">
        <v>0</v>
      </c>
      <c r="AX9" s="22">
        <v>0</v>
      </c>
      <c r="BA9" s="22">
        <v>1</v>
      </c>
      <c r="BB9" s="22">
        <v>0</v>
      </c>
      <c r="BC9" s="22" t="s">
        <v>38</v>
      </c>
      <c r="BD9" s="22" t="s">
        <v>38</v>
      </c>
      <c r="BE9" s="22">
        <v>0</v>
      </c>
      <c r="BF9" s="13" t="s">
        <v>319</v>
      </c>
      <c r="BG9" s="13" t="s">
        <v>195</v>
      </c>
      <c r="BH9" s="22">
        <v>1</v>
      </c>
      <c r="BI9" s="22">
        <v>1</v>
      </c>
      <c r="BJ9" s="22">
        <v>1</v>
      </c>
      <c r="BK9" s="13" t="s">
        <v>186</v>
      </c>
      <c r="BM9" s="22" t="s">
        <v>317</v>
      </c>
      <c r="BO9" s="13" t="s">
        <v>318</v>
      </c>
    </row>
    <row r="10" spans="1:67" s="13" customFormat="1" ht="14.1" customHeight="1" x14ac:dyDescent="0.2">
      <c r="A10" s="13" t="s">
        <v>130</v>
      </c>
      <c r="B10" s="13" t="s">
        <v>131</v>
      </c>
      <c r="C10" s="14">
        <v>414</v>
      </c>
      <c r="D10" s="14" t="s">
        <v>417</v>
      </c>
      <c r="E10" s="11" t="s">
        <v>415</v>
      </c>
      <c r="F10" s="14">
        <v>1</v>
      </c>
      <c r="G10" s="14">
        <v>5</v>
      </c>
      <c r="H10" s="13" t="s">
        <v>255</v>
      </c>
      <c r="I10" s="22">
        <v>0</v>
      </c>
      <c r="J10" s="22">
        <v>0</v>
      </c>
      <c r="K10" s="22">
        <v>0</v>
      </c>
      <c r="L10" s="22">
        <v>0</v>
      </c>
      <c r="M10" s="13" t="s">
        <v>132</v>
      </c>
      <c r="O10" s="22">
        <v>1</v>
      </c>
      <c r="P10" s="22">
        <v>0</v>
      </c>
      <c r="Q10" s="22">
        <v>0</v>
      </c>
      <c r="R10" s="22">
        <v>0</v>
      </c>
      <c r="S10" s="22">
        <v>0</v>
      </c>
      <c r="V10" s="22">
        <v>1</v>
      </c>
      <c r="W10" s="22">
        <v>0</v>
      </c>
      <c r="X10" s="22">
        <v>0</v>
      </c>
      <c r="Y10" s="22">
        <v>0</v>
      </c>
      <c r="Z10" s="22">
        <v>0</v>
      </c>
      <c r="AA10" s="13" t="s">
        <v>133</v>
      </c>
      <c r="AC10" s="22">
        <v>1</v>
      </c>
      <c r="AD10" s="22">
        <v>0</v>
      </c>
      <c r="AE10" s="22">
        <v>0</v>
      </c>
      <c r="AH10" s="22">
        <v>0</v>
      </c>
      <c r="AI10" s="22">
        <v>0</v>
      </c>
      <c r="AJ10" s="22">
        <v>0</v>
      </c>
      <c r="AK10" s="22">
        <v>0</v>
      </c>
      <c r="AL10" s="13" t="s">
        <v>134</v>
      </c>
      <c r="AN10" s="22">
        <v>0</v>
      </c>
      <c r="AO10" s="22">
        <v>0</v>
      </c>
      <c r="AP10" s="22" t="s">
        <v>38</v>
      </c>
      <c r="AQ10" s="22">
        <v>0</v>
      </c>
      <c r="AR10" s="15" t="s">
        <v>136</v>
      </c>
      <c r="AS10" s="13" t="s">
        <v>135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13" t="s">
        <v>137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H10" s="22">
        <v>1</v>
      </c>
      <c r="BI10" s="22">
        <v>0</v>
      </c>
      <c r="BJ10" s="22">
        <v>0</v>
      </c>
      <c r="BM10" s="23">
        <v>0</v>
      </c>
      <c r="BO10" s="13" t="s">
        <v>138</v>
      </c>
    </row>
    <row r="11" spans="1:67" s="13" customFormat="1" ht="14.1" customHeight="1" x14ac:dyDescent="0.2">
      <c r="A11" s="13" t="s">
        <v>123</v>
      </c>
      <c r="B11" s="13" t="s">
        <v>124</v>
      </c>
      <c r="C11" s="14">
        <v>396</v>
      </c>
      <c r="D11" s="14" t="s">
        <v>417</v>
      </c>
      <c r="E11" s="11" t="s">
        <v>415</v>
      </c>
      <c r="F11" s="14" t="s">
        <v>125</v>
      </c>
      <c r="G11" s="14" t="s">
        <v>126</v>
      </c>
      <c r="H11" s="13" t="s">
        <v>247</v>
      </c>
      <c r="I11" s="22">
        <v>1</v>
      </c>
      <c r="J11" s="22">
        <v>1</v>
      </c>
      <c r="K11" s="22">
        <v>0</v>
      </c>
      <c r="L11" s="22">
        <v>1</v>
      </c>
      <c r="M11" s="13" t="s">
        <v>108</v>
      </c>
      <c r="O11" s="22">
        <v>0</v>
      </c>
      <c r="P11" s="22">
        <v>1</v>
      </c>
      <c r="Q11" s="22">
        <v>1</v>
      </c>
      <c r="R11" s="22">
        <v>0</v>
      </c>
      <c r="S11" s="22">
        <v>1</v>
      </c>
      <c r="T11" s="13" t="s">
        <v>10</v>
      </c>
      <c r="V11" s="22">
        <v>1</v>
      </c>
      <c r="W11" s="22">
        <v>1</v>
      </c>
      <c r="X11" s="22">
        <v>0</v>
      </c>
      <c r="Y11" s="22">
        <v>0</v>
      </c>
      <c r="Z11" s="22">
        <v>0</v>
      </c>
      <c r="AA11" s="13" t="s">
        <v>127</v>
      </c>
      <c r="AC11" s="22">
        <v>1</v>
      </c>
      <c r="AD11" s="22">
        <v>0</v>
      </c>
      <c r="AE11" s="22">
        <v>0</v>
      </c>
      <c r="AH11" s="22">
        <v>0</v>
      </c>
      <c r="AI11" s="22">
        <v>1</v>
      </c>
      <c r="AJ11" s="22">
        <v>1</v>
      </c>
      <c r="AK11" s="22">
        <v>1</v>
      </c>
      <c r="AN11" s="22">
        <v>0</v>
      </c>
      <c r="AO11" s="22">
        <v>0</v>
      </c>
      <c r="AP11" s="22">
        <v>0</v>
      </c>
      <c r="AQ11" s="22">
        <v>0</v>
      </c>
      <c r="AT11" s="22">
        <v>1</v>
      </c>
      <c r="AU11" s="22">
        <v>1</v>
      </c>
      <c r="AV11" s="22">
        <v>1</v>
      </c>
      <c r="AW11" s="22">
        <v>1</v>
      </c>
      <c r="AX11" s="22">
        <v>1</v>
      </c>
      <c r="AY11" s="15" t="s">
        <v>128</v>
      </c>
      <c r="BA11" s="22" t="s">
        <v>38</v>
      </c>
      <c r="BB11" s="22">
        <v>0</v>
      </c>
      <c r="BC11" s="22">
        <v>0</v>
      </c>
      <c r="BD11" s="22" t="s">
        <v>38</v>
      </c>
      <c r="BE11" s="22">
        <v>0</v>
      </c>
      <c r="BG11" s="13" t="s">
        <v>129</v>
      </c>
      <c r="BH11" s="22">
        <v>1</v>
      </c>
      <c r="BI11" s="22" t="s">
        <v>38</v>
      </c>
      <c r="BJ11" s="22">
        <v>0</v>
      </c>
      <c r="BL11" s="13" t="s">
        <v>129</v>
      </c>
      <c r="BM11" s="23">
        <v>0</v>
      </c>
    </row>
    <row r="12" spans="1:67" s="13" customFormat="1" ht="14.1" customHeight="1" x14ac:dyDescent="0.2">
      <c r="A12" s="13" t="s">
        <v>178</v>
      </c>
      <c r="B12" s="13" t="s">
        <v>180</v>
      </c>
      <c r="C12" s="14">
        <v>388</v>
      </c>
      <c r="D12" s="14" t="s">
        <v>417</v>
      </c>
      <c r="E12" s="11" t="s">
        <v>415</v>
      </c>
      <c r="F12" s="14">
        <v>4</v>
      </c>
      <c r="G12" s="14">
        <v>4</v>
      </c>
      <c r="H12" s="13" t="s">
        <v>179</v>
      </c>
      <c r="I12" s="22">
        <v>0</v>
      </c>
      <c r="J12" s="22">
        <v>0</v>
      </c>
      <c r="K12" s="22">
        <v>0</v>
      </c>
      <c r="L12" s="22">
        <v>0</v>
      </c>
      <c r="M12" s="15" t="s">
        <v>306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13" t="s">
        <v>62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13" t="s">
        <v>312</v>
      </c>
      <c r="AC12" s="22">
        <v>1</v>
      </c>
      <c r="AD12" s="22">
        <v>0</v>
      </c>
      <c r="AE12" s="22">
        <v>0</v>
      </c>
      <c r="AH12" s="22">
        <v>0</v>
      </c>
      <c r="AI12" s="22">
        <v>0</v>
      </c>
      <c r="AJ12" s="22">
        <v>0</v>
      </c>
      <c r="AK12" s="22">
        <v>1</v>
      </c>
      <c r="AL12" s="13" t="s">
        <v>92</v>
      </c>
      <c r="AN12" s="22">
        <v>0</v>
      </c>
      <c r="AO12" s="22">
        <v>0</v>
      </c>
      <c r="AP12" s="22">
        <v>0</v>
      </c>
      <c r="AQ12" s="22">
        <v>0</v>
      </c>
      <c r="AR12" s="13" t="s">
        <v>181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13" t="s">
        <v>182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H12" s="22">
        <v>0</v>
      </c>
      <c r="BI12" s="22">
        <v>0</v>
      </c>
      <c r="BJ12" s="22">
        <v>0</v>
      </c>
      <c r="BM12" s="23">
        <v>0</v>
      </c>
    </row>
    <row r="13" spans="1:67" s="13" customFormat="1" ht="14.1" customHeight="1" x14ac:dyDescent="0.2">
      <c r="A13" s="13" t="s">
        <v>87</v>
      </c>
      <c r="B13" s="13" t="s">
        <v>88</v>
      </c>
      <c r="C13" s="14" t="s">
        <v>89</v>
      </c>
      <c r="D13" s="14" t="s">
        <v>417</v>
      </c>
      <c r="E13" s="11" t="s">
        <v>415</v>
      </c>
      <c r="F13" s="14">
        <v>1</v>
      </c>
      <c r="G13" s="14">
        <v>6</v>
      </c>
      <c r="H13" s="13" t="s">
        <v>249</v>
      </c>
      <c r="I13" s="22">
        <v>1</v>
      </c>
      <c r="J13" s="22">
        <v>1</v>
      </c>
      <c r="K13" s="22">
        <v>1</v>
      </c>
      <c r="L13" s="22">
        <v>1</v>
      </c>
      <c r="M13" s="13" t="s">
        <v>90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 t="s">
        <v>364</v>
      </c>
      <c r="V13" s="22">
        <v>1</v>
      </c>
      <c r="W13" s="22">
        <v>0</v>
      </c>
      <c r="X13" s="22">
        <v>0</v>
      </c>
      <c r="Y13" s="22">
        <v>0</v>
      </c>
      <c r="Z13" s="22">
        <v>0</v>
      </c>
      <c r="AA13" s="13" t="s">
        <v>91</v>
      </c>
      <c r="AC13" s="22">
        <v>1</v>
      </c>
      <c r="AD13" s="22">
        <v>0</v>
      </c>
      <c r="AE13" s="22">
        <v>0</v>
      </c>
      <c r="AH13" s="22">
        <v>0</v>
      </c>
      <c r="AI13" s="22">
        <v>0</v>
      </c>
      <c r="AJ13" s="22">
        <v>0</v>
      </c>
      <c r="AK13" s="22">
        <v>0</v>
      </c>
      <c r="AL13" s="13" t="s">
        <v>92</v>
      </c>
      <c r="AN13" s="22">
        <v>0</v>
      </c>
      <c r="AO13" s="22">
        <v>0</v>
      </c>
      <c r="AP13" s="22">
        <v>0</v>
      </c>
      <c r="AQ13" s="22">
        <v>1</v>
      </c>
      <c r="AT13" s="22">
        <v>1</v>
      </c>
      <c r="AU13" s="22">
        <v>1</v>
      </c>
      <c r="AV13" s="22">
        <v>1</v>
      </c>
      <c r="AW13" s="22">
        <v>0</v>
      </c>
      <c r="AX13" s="22">
        <v>0</v>
      </c>
      <c r="AY13" s="13" t="s">
        <v>93</v>
      </c>
      <c r="BA13" s="22">
        <v>1</v>
      </c>
      <c r="BB13" s="22">
        <v>0</v>
      </c>
      <c r="BC13" s="22">
        <v>0</v>
      </c>
      <c r="BD13" s="22">
        <v>1</v>
      </c>
      <c r="BE13" s="22">
        <v>0</v>
      </c>
      <c r="BF13" s="13" t="s">
        <v>94</v>
      </c>
      <c r="BH13" s="22">
        <v>1</v>
      </c>
      <c r="BI13" s="22">
        <v>1</v>
      </c>
      <c r="BJ13" s="22">
        <v>1</v>
      </c>
      <c r="BM13" s="22">
        <v>0</v>
      </c>
    </row>
    <row r="14" spans="1:67" s="10" customFormat="1" ht="14.1" customHeight="1" x14ac:dyDescent="0.2">
      <c r="A14" s="10" t="s">
        <v>234</v>
      </c>
      <c r="B14" s="10" t="s">
        <v>259</v>
      </c>
      <c r="C14" s="11" t="s">
        <v>39</v>
      </c>
      <c r="D14" s="14" t="s">
        <v>416</v>
      </c>
      <c r="E14" s="11" t="s">
        <v>415</v>
      </c>
      <c r="F14" s="11">
        <v>2</v>
      </c>
      <c r="G14" s="11">
        <v>8</v>
      </c>
      <c r="H14" s="10" t="s">
        <v>251</v>
      </c>
      <c r="I14" s="21">
        <v>1</v>
      </c>
      <c r="J14" s="21">
        <v>0</v>
      </c>
      <c r="K14" s="21">
        <v>0</v>
      </c>
      <c r="L14" s="21">
        <v>0</v>
      </c>
      <c r="M14" s="10" t="s">
        <v>40</v>
      </c>
      <c r="O14" s="21">
        <v>0</v>
      </c>
      <c r="P14" s="21">
        <v>1</v>
      </c>
      <c r="Q14" s="21">
        <v>1</v>
      </c>
      <c r="R14" s="21">
        <v>0</v>
      </c>
      <c r="S14" s="21">
        <v>1</v>
      </c>
      <c r="T14" s="10" t="s">
        <v>365</v>
      </c>
      <c r="V14" s="21">
        <v>0</v>
      </c>
      <c r="W14" s="21">
        <v>1</v>
      </c>
      <c r="X14" s="21">
        <v>0</v>
      </c>
      <c r="Y14" s="21">
        <v>0</v>
      </c>
      <c r="Z14" s="21">
        <v>0</v>
      </c>
      <c r="AA14" s="10" t="s">
        <v>41</v>
      </c>
      <c r="AC14" s="21">
        <v>0</v>
      </c>
      <c r="AD14" s="21">
        <v>0</v>
      </c>
      <c r="AE14" s="21">
        <v>0</v>
      </c>
      <c r="AH14" s="21">
        <v>0</v>
      </c>
      <c r="AI14" s="21">
        <v>0</v>
      </c>
      <c r="AJ14" s="21">
        <v>0</v>
      </c>
      <c r="AK14" s="21">
        <v>0</v>
      </c>
      <c r="AN14" s="21">
        <v>0</v>
      </c>
      <c r="AO14" s="21">
        <v>0</v>
      </c>
      <c r="AP14" s="21">
        <v>0</v>
      </c>
      <c r="AQ14" s="21">
        <v>0</v>
      </c>
      <c r="AT14" s="21">
        <v>1</v>
      </c>
      <c r="AU14" s="21">
        <v>1</v>
      </c>
      <c r="AV14" s="21">
        <v>0</v>
      </c>
      <c r="AW14" s="21">
        <v>1</v>
      </c>
      <c r="AX14" s="21">
        <v>0</v>
      </c>
      <c r="BA14" s="21">
        <v>1</v>
      </c>
      <c r="BB14" s="21">
        <v>0</v>
      </c>
      <c r="BC14" s="21">
        <v>0</v>
      </c>
      <c r="BD14" s="21">
        <v>0</v>
      </c>
      <c r="BE14" s="21">
        <v>1</v>
      </c>
      <c r="BF14" s="10" t="s">
        <v>231</v>
      </c>
      <c r="BH14" s="21">
        <v>1</v>
      </c>
      <c r="BI14" s="21">
        <v>0</v>
      </c>
      <c r="BJ14" s="21">
        <v>0</v>
      </c>
      <c r="BM14" s="10" t="s">
        <v>48</v>
      </c>
      <c r="BN14" s="10" t="s">
        <v>47</v>
      </c>
    </row>
    <row r="15" spans="1:67" s="13" customFormat="1" ht="14.1" customHeight="1" x14ac:dyDescent="0.2">
      <c r="A15" s="13" t="s">
        <v>235</v>
      </c>
      <c r="B15" s="13" t="s">
        <v>265</v>
      </c>
      <c r="C15" s="14">
        <v>290</v>
      </c>
      <c r="D15" s="14" t="s">
        <v>419</v>
      </c>
      <c r="E15" s="14" t="s">
        <v>414</v>
      </c>
      <c r="F15" s="19" t="s">
        <v>60</v>
      </c>
      <c r="G15" s="20" t="s">
        <v>107</v>
      </c>
      <c r="H15" s="13" t="s">
        <v>256</v>
      </c>
      <c r="I15" s="22">
        <v>1</v>
      </c>
      <c r="J15" s="22">
        <v>1</v>
      </c>
      <c r="K15" s="22">
        <v>0</v>
      </c>
      <c r="L15" s="22">
        <v>0</v>
      </c>
      <c r="M15" s="13" t="s">
        <v>108</v>
      </c>
      <c r="O15" s="22">
        <v>1</v>
      </c>
      <c r="P15" s="22">
        <v>0</v>
      </c>
      <c r="Q15" s="22">
        <v>1</v>
      </c>
      <c r="R15" s="22">
        <v>0</v>
      </c>
      <c r="S15" s="22">
        <v>0</v>
      </c>
      <c r="T15" s="15" t="s">
        <v>366</v>
      </c>
      <c r="V15" s="22">
        <v>1</v>
      </c>
      <c r="W15" s="22">
        <v>0</v>
      </c>
      <c r="X15" s="22">
        <v>0</v>
      </c>
      <c r="Y15" s="22">
        <v>1</v>
      </c>
      <c r="Z15" s="22">
        <v>0</v>
      </c>
      <c r="AA15" s="15" t="s">
        <v>311</v>
      </c>
      <c r="AC15" s="22">
        <v>0</v>
      </c>
      <c r="AD15" s="22">
        <v>0</v>
      </c>
      <c r="AE15" s="22">
        <v>0</v>
      </c>
      <c r="AH15" s="22">
        <v>0</v>
      </c>
      <c r="AI15" s="22">
        <v>0</v>
      </c>
      <c r="AJ15" s="22">
        <v>1</v>
      </c>
      <c r="AK15" s="22">
        <v>0</v>
      </c>
      <c r="AL15" s="13" t="s">
        <v>109</v>
      </c>
      <c r="AN15" s="22">
        <v>0</v>
      </c>
      <c r="AO15" s="22">
        <v>0</v>
      </c>
      <c r="AP15" s="22">
        <v>0</v>
      </c>
      <c r="AQ15" s="22">
        <v>0</v>
      </c>
      <c r="AT15" s="22">
        <v>1</v>
      </c>
      <c r="AU15" s="22">
        <v>1</v>
      </c>
      <c r="AV15" s="22">
        <v>0</v>
      </c>
      <c r="AW15" s="22">
        <v>1</v>
      </c>
      <c r="AX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H15" s="22">
        <v>1</v>
      </c>
      <c r="BI15" s="22">
        <v>0</v>
      </c>
      <c r="BJ15" s="22">
        <v>0</v>
      </c>
      <c r="BM15" s="22">
        <v>0</v>
      </c>
    </row>
    <row r="16" spans="1:67" s="13" customFormat="1" ht="14.1" customHeight="1" x14ac:dyDescent="0.2">
      <c r="A16" s="13" t="s">
        <v>97</v>
      </c>
      <c r="B16" s="13" t="s">
        <v>98</v>
      </c>
      <c r="C16" s="14">
        <v>255</v>
      </c>
      <c r="D16" s="14" t="s">
        <v>417</v>
      </c>
      <c r="E16" s="11" t="s">
        <v>415</v>
      </c>
      <c r="F16" s="14">
        <v>3</v>
      </c>
      <c r="G16" s="19" t="s">
        <v>99</v>
      </c>
      <c r="H16" s="13" t="s">
        <v>257</v>
      </c>
      <c r="I16" s="22">
        <v>1</v>
      </c>
      <c r="J16" s="22">
        <v>1</v>
      </c>
      <c r="K16" s="22">
        <v>0</v>
      </c>
      <c r="L16" s="22">
        <v>0</v>
      </c>
      <c r="M16" s="17" t="s">
        <v>334</v>
      </c>
      <c r="O16" s="22">
        <v>0</v>
      </c>
      <c r="P16" s="22">
        <v>1</v>
      </c>
      <c r="Q16" s="22">
        <v>0</v>
      </c>
      <c r="R16" s="22">
        <v>0</v>
      </c>
      <c r="S16" s="22">
        <v>0</v>
      </c>
      <c r="T16" s="13" t="s">
        <v>104</v>
      </c>
      <c r="V16" s="22">
        <v>0</v>
      </c>
      <c r="W16" s="22">
        <v>1</v>
      </c>
      <c r="X16" s="22">
        <v>0</v>
      </c>
      <c r="Y16" s="22">
        <v>0</v>
      </c>
      <c r="Z16" s="22">
        <v>0</v>
      </c>
      <c r="AC16" s="22">
        <v>0</v>
      </c>
      <c r="AD16" s="22">
        <v>0</v>
      </c>
      <c r="AE16" s="22">
        <v>0</v>
      </c>
      <c r="AH16" s="22">
        <v>0</v>
      </c>
      <c r="AI16" s="22">
        <v>0</v>
      </c>
      <c r="AJ16" s="22">
        <v>0</v>
      </c>
      <c r="AK16" s="22">
        <v>0</v>
      </c>
      <c r="AN16" s="22">
        <v>0</v>
      </c>
      <c r="AO16" s="22">
        <v>0</v>
      </c>
      <c r="AP16" s="22">
        <v>0</v>
      </c>
      <c r="AQ16" s="22">
        <v>0</v>
      </c>
      <c r="AR16" s="13" t="s">
        <v>105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13" t="s">
        <v>325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H16" s="22">
        <v>0</v>
      </c>
      <c r="BI16" s="22">
        <v>0</v>
      </c>
      <c r="BJ16" s="22">
        <v>0</v>
      </c>
      <c r="BM16" s="22">
        <v>0</v>
      </c>
      <c r="BO16" s="13" t="s">
        <v>106</v>
      </c>
    </row>
    <row r="17" spans="1:67" s="13" customFormat="1" ht="14.1" customHeight="1" x14ac:dyDescent="0.2">
      <c r="A17" s="13" t="s">
        <v>229</v>
      </c>
      <c r="B17" s="13" t="s">
        <v>276</v>
      </c>
      <c r="C17" s="14" t="s">
        <v>279</v>
      </c>
      <c r="D17" s="14" t="s">
        <v>419</v>
      </c>
      <c r="E17" s="11" t="s">
        <v>415</v>
      </c>
      <c r="F17" s="14">
        <v>2</v>
      </c>
      <c r="G17" s="14">
        <v>10</v>
      </c>
      <c r="H17" s="13" t="s">
        <v>228</v>
      </c>
      <c r="I17" s="22">
        <v>1</v>
      </c>
      <c r="J17" s="22">
        <v>1</v>
      </c>
      <c r="K17" s="22">
        <v>0</v>
      </c>
      <c r="L17" s="22">
        <v>0</v>
      </c>
      <c r="O17" s="22">
        <v>1</v>
      </c>
      <c r="P17" s="22">
        <v>1</v>
      </c>
      <c r="Q17" s="22">
        <v>1</v>
      </c>
      <c r="R17" s="22">
        <v>0</v>
      </c>
      <c r="S17" s="22">
        <v>0</v>
      </c>
      <c r="T17" s="13" t="s">
        <v>225</v>
      </c>
      <c r="V17" s="22">
        <v>1</v>
      </c>
      <c r="W17" s="22">
        <v>1</v>
      </c>
      <c r="X17" s="22">
        <v>0</v>
      </c>
      <c r="Y17" s="22">
        <v>0</v>
      </c>
      <c r="Z17" s="22">
        <v>0</v>
      </c>
      <c r="AA17" s="13" t="s">
        <v>227</v>
      </c>
      <c r="AC17" s="22">
        <v>1</v>
      </c>
      <c r="AD17" s="22">
        <v>1</v>
      </c>
      <c r="AE17" s="22">
        <v>0</v>
      </c>
      <c r="AF17" s="13" t="s">
        <v>189</v>
      </c>
      <c r="AH17" s="22">
        <v>1</v>
      </c>
      <c r="AI17" s="22">
        <v>1</v>
      </c>
      <c r="AJ17" s="22">
        <v>1</v>
      </c>
      <c r="AK17" s="22">
        <v>1</v>
      </c>
      <c r="AL17" s="13" t="s">
        <v>189</v>
      </c>
      <c r="AN17" s="22">
        <v>0</v>
      </c>
      <c r="AO17" s="22">
        <v>0</v>
      </c>
      <c r="AP17" s="22" t="s">
        <v>38</v>
      </c>
      <c r="AQ17" s="22">
        <v>0</v>
      </c>
      <c r="AR17" s="13" t="s">
        <v>405</v>
      </c>
      <c r="AS17" s="13" t="s">
        <v>188</v>
      </c>
      <c r="AT17" s="22">
        <v>1</v>
      </c>
      <c r="AU17" s="22">
        <v>1</v>
      </c>
      <c r="AV17" s="22">
        <v>0</v>
      </c>
      <c r="AW17" s="22">
        <v>1</v>
      </c>
      <c r="AX17" s="22">
        <v>0</v>
      </c>
      <c r="BA17" s="22">
        <v>1</v>
      </c>
      <c r="BB17" s="22">
        <v>1</v>
      </c>
      <c r="BC17" s="22">
        <v>1</v>
      </c>
      <c r="BD17" s="22">
        <v>0</v>
      </c>
      <c r="BE17" s="22">
        <v>0</v>
      </c>
      <c r="BH17" s="22">
        <v>1</v>
      </c>
      <c r="BI17" s="22">
        <v>1</v>
      </c>
      <c r="BJ17" s="22">
        <v>1</v>
      </c>
      <c r="BK17" s="13" t="s">
        <v>226</v>
      </c>
      <c r="BM17" s="22">
        <v>0</v>
      </c>
    </row>
    <row r="18" spans="1:67" s="13" customFormat="1" ht="14.1" customHeight="1" x14ac:dyDescent="0.2">
      <c r="A18" s="13" t="s">
        <v>118</v>
      </c>
      <c r="B18" s="13" t="s">
        <v>267</v>
      </c>
      <c r="C18" s="14" t="s">
        <v>288</v>
      </c>
      <c r="D18" s="14" t="s">
        <v>418</v>
      </c>
      <c r="E18" s="11" t="s">
        <v>415</v>
      </c>
      <c r="F18" s="14">
        <v>1</v>
      </c>
      <c r="G18" s="14">
        <v>1</v>
      </c>
      <c r="H18" s="13" t="s">
        <v>119</v>
      </c>
      <c r="I18" s="22">
        <v>1</v>
      </c>
      <c r="J18" s="22">
        <v>0</v>
      </c>
      <c r="K18" s="22">
        <v>0</v>
      </c>
      <c r="L18" s="22">
        <v>1</v>
      </c>
      <c r="M18" s="13" t="s">
        <v>122</v>
      </c>
      <c r="O18" s="22">
        <v>1</v>
      </c>
      <c r="P18" s="22">
        <v>0</v>
      </c>
      <c r="Q18" s="22">
        <v>0</v>
      </c>
      <c r="R18" s="22">
        <v>0</v>
      </c>
      <c r="S18" s="22">
        <v>0</v>
      </c>
      <c r="V18" s="22">
        <v>0</v>
      </c>
      <c r="W18" s="22">
        <v>1</v>
      </c>
      <c r="X18" s="22">
        <v>0</v>
      </c>
      <c r="Y18" s="22">
        <v>0</v>
      </c>
      <c r="Z18" s="22">
        <v>0</v>
      </c>
      <c r="AA18" s="15" t="s">
        <v>120</v>
      </c>
      <c r="AC18" s="22">
        <v>0</v>
      </c>
      <c r="AD18" s="22">
        <v>0</v>
      </c>
      <c r="AE18" s="22">
        <v>0</v>
      </c>
      <c r="AH18" s="22">
        <v>0</v>
      </c>
      <c r="AI18" s="22">
        <v>0</v>
      </c>
      <c r="AJ18" s="22">
        <v>0</v>
      </c>
      <c r="AK18" s="22">
        <v>0</v>
      </c>
      <c r="AN18" s="22">
        <v>0</v>
      </c>
      <c r="AO18" s="22">
        <v>0</v>
      </c>
      <c r="AP18" s="22">
        <v>0</v>
      </c>
      <c r="AQ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BA18" s="22">
        <v>1</v>
      </c>
      <c r="BB18" s="22">
        <v>0</v>
      </c>
      <c r="BC18" s="22">
        <v>0</v>
      </c>
      <c r="BD18" s="22">
        <v>1</v>
      </c>
      <c r="BE18" s="22">
        <v>0</v>
      </c>
      <c r="BH18" s="22">
        <v>1</v>
      </c>
      <c r="BI18" s="22">
        <v>0</v>
      </c>
      <c r="BJ18" s="22">
        <v>0</v>
      </c>
      <c r="BM18" s="23" t="s">
        <v>121</v>
      </c>
    </row>
    <row r="19" spans="1:67" s="13" customFormat="1" ht="14.1" customHeight="1" x14ac:dyDescent="0.2">
      <c r="A19" s="13" t="s">
        <v>80</v>
      </c>
      <c r="B19" s="15" t="s">
        <v>260</v>
      </c>
      <c r="C19" s="14">
        <v>219</v>
      </c>
      <c r="D19" s="14" t="s">
        <v>419</v>
      </c>
      <c r="E19" s="11" t="s">
        <v>415</v>
      </c>
      <c r="F19" s="19" t="s">
        <v>60</v>
      </c>
      <c r="G19" s="20">
        <v>4</v>
      </c>
      <c r="H19" s="13" t="s">
        <v>252</v>
      </c>
      <c r="I19" s="22">
        <v>1</v>
      </c>
      <c r="J19" s="22">
        <v>1</v>
      </c>
      <c r="K19" s="22">
        <v>1</v>
      </c>
      <c r="L19" s="22">
        <v>0</v>
      </c>
      <c r="O19" s="22">
        <v>0</v>
      </c>
      <c r="P19" s="22">
        <v>1</v>
      </c>
      <c r="Q19" s="22">
        <v>1</v>
      </c>
      <c r="R19" s="22">
        <v>0</v>
      </c>
      <c r="S19" s="22">
        <v>0</v>
      </c>
      <c r="T19" s="13" t="s">
        <v>10</v>
      </c>
      <c r="V19" s="22">
        <v>1</v>
      </c>
      <c r="W19" s="22">
        <v>1</v>
      </c>
      <c r="X19" s="22">
        <v>0</v>
      </c>
      <c r="Y19" s="22">
        <v>1</v>
      </c>
      <c r="Z19" s="22">
        <v>0</v>
      </c>
      <c r="AC19" s="22">
        <v>0</v>
      </c>
      <c r="AD19" s="22">
        <v>1</v>
      </c>
      <c r="AE19" s="22">
        <v>0</v>
      </c>
      <c r="AH19" s="22">
        <v>0</v>
      </c>
      <c r="AI19" s="22">
        <v>1</v>
      </c>
      <c r="AJ19" s="22">
        <v>1</v>
      </c>
      <c r="AK19" s="22">
        <v>1</v>
      </c>
      <c r="AN19" s="22">
        <v>0</v>
      </c>
      <c r="AO19" s="22">
        <v>0</v>
      </c>
      <c r="AP19" s="22">
        <v>0</v>
      </c>
      <c r="AQ19" s="22">
        <v>0</v>
      </c>
      <c r="AT19" s="22">
        <v>1</v>
      </c>
      <c r="AU19" s="22">
        <v>1</v>
      </c>
      <c r="AV19" s="22">
        <v>0</v>
      </c>
      <c r="AW19" s="22">
        <v>1</v>
      </c>
      <c r="AX19" s="22">
        <v>0</v>
      </c>
      <c r="BA19" s="22">
        <v>1</v>
      </c>
      <c r="BB19" s="22">
        <v>0</v>
      </c>
      <c r="BC19" s="22">
        <v>0</v>
      </c>
      <c r="BD19" s="22">
        <v>1</v>
      </c>
      <c r="BE19" s="22">
        <v>1</v>
      </c>
      <c r="BH19" s="22">
        <v>1</v>
      </c>
      <c r="BI19" s="22">
        <v>1</v>
      </c>
      <c r="BJ19" s="22">
        <v>0</v>
      </c>
      <c r="BM19" s="22">
        <v>0</v>
      </c>
    </row>
    <row r="20" spans="1:67" s="13" customFormat="1" ht="14.1" customHeight="1" x14ac:dyDescent="0.2">
      <c r="A20" s="13" t="s">
        <v>74</v>
      </c>
      <c r="B20" s="13" t="s">
        <v>75</v>
      </c>
      <c r="C20" s="14" t="s">
        <v>76</v>
      </c>
      <c r="D20" s="14" t="s">
        <v>419</v>
      </c>
      <c r="E20" s="14" t="s">
        <v>414</v>
      </c>
      <c r="F20" s="14" t="s">
        <v>69</v>
      </c>
      <c r="G20" s="14">
        <v>9</v>
      </c>
      <c r="H20" s="13" t="s">
        <v>258</v>
      </c>
      <c r="I20" s="22">
        <v>1</v>
      </c>
      <c r="J20" s="22">
        <v>1</v>
      </c>
      <c r="K20" s="22">
        <v>0</v>
      </c>
      <c r="L20" s="22">
        <v>0</v>
      </c>
      <c r="O20" s="22">
        <v>0</v>
      </c>
      <c r="P20" s="22">
        <v>0</v>
      </c>
      <c r="Q20" s="22">
        <v>1</v>
      </c>
      <c r="R20" s="22">
        <v>0</v>
      </c>
      <c r="S20" s="22">
        <v>1</v>
      </c>
      <c r="T20" s="13" t="s">
        <v>367</v>
      </c>
      <c r="V20" s="22">
        <v>1</v>
      </c>
      <c r="W20" s="22">
        <v>0</v>
      </c>
      <c r="X20" s="22">
        <v>0</v>
      </c>
      <c r="Y20" s="22">
        <v>0</v>
      </c>
      <c r="Z20" s="22">
        <v>0</v>
      </c>
      <c r="AA20" s="15" t="s">
        <v>78</v>
      </c>
      <c r="AC20" s="22">
        <v>0</v>
      </c>
      <c r="AD20" s="22">
        <v>1</v>
      </c>
      <c r="AE20" s="22">
        <v>0</v>
      </c>
      <c r="AH20" s="22">
        <v>0</v>
      </c>
      <c r="AI20" s="22">
        <v>0</v>
      </c>
      <c r="AJ20" s="22">
        <v>1</v>
      </c>
      <c r="AK20" s="22">
        <v>1</v>
      </c>
      <c r="AN20" s="22">
        <v>0</v>
      </c>
      <c r="AO20" s="22">
        <v>0</v>
      </c>
      <c r="AP20" s="22">
        <v>0</v>
      </c>
      <c r="AQ20" s="22">
        <v>0</v>
      </c>
      <c r="AT20" s="22">
        <v>1</v>
      </c>
      <c r="AU20" s="22">
        <v>1</v>
      </c>
      <c r="AV20" s="22">
        <v>1</v>
      </c>
      <c r="AW20" s="22">
        <v>0</v>
      </c>
      <c r="AX20" s="22">
        <v>0</v>
      </c>
      <c r="AY20" s="13" t="s">
        <v>79</v>
      </c>
      <c r="BA20" s="22">
        <v>1</v>
      </c>
      <c r="BB20" s="22">
        <v>0</v>
      </c>
      <c r="BC20" s="22">
        <v>0</v>
      </c>
      <c r="BD20" s="22">
        <v>0</v>
      </c>
      <c r="BE20" s="22">
        <v>0</v>
      </c>
      <c r="BF20" s="15"/>
      <c r="BH20" s="22">
        <v>1</v>
      </c>
      <c r="BI20" s="22">
        <v>1</v>
      </c>
      <c r="BJ20" s="22">
        <v>0</v>
      </c>
      <c r="BM20" s="22">
        <v>0</v>
      </c>
    </row>
    <row r="21" spans="1:67" s="13" customFormat="1" ht="14.1" customHeight="1" x14ac:dyDescent="0.2">
      <c r="A21" s="13" t="s">
        <v>239</v>
      </c>
      <c r="B21" s="13" t="s">
        <v>272</v>
      </c>
      <c r="C21" s="14" t="s">
        <v>289</v>
      </c>
      <c r="D21" s="14" t="s">
        <v>419</v>
      </c>
      <c r="E21" s="11" t="s">
        <v>415</v>
      </c>
      <c r="F21" s="19" t="s">
        <v>240</v>
      </c>
      <c r="G21" s="14">
        <v>7</v>
      </c>
      <c r="H21" s="13" t="s">
        <v>245</v>
      </c>
      <c r="I21" s="22">
        <v>1</v>
      </c>
      <c r="J21" s="22">
        <v>1</v>
      </c>
      <c r="K21" s="22">
        <v>0</v>
      </c>
      <c r="L21" s="22">
        <v>0</v>
      </c>
      <c r="M21" s="13" t="s">
        <v>241</v>
      </c>
      <c r="O21" s="22">
        <v>1</v>
      </c>
      <c r="P21" s="22">
        <v>0</v>
      </c>
      <c r="Q21" s="22">
        <v>0</v>
      </c>
      <c r="R21" s="22">
        <v>0</v>
      </c>
      <c r="S21" s="22">
        <v>0</v>
      </c>
      <c r="T21" s="13" t="s">
        <v>362</v>
      </c>
      <c r="V21" s="22">
        <v>1</v>
      </c>
      <c r="W21" s="22">
        <v>1</v>
      </c>
      <c r="X21" s="22">
        <v>0</v>
      </c>
      <c r="Y21" s="22">
        <v>0</v>
      </c>
      <c r="Z21" s="22">
        <v>0</v>
      </c>
      <c r="AA21" s="13" t="s">
        <v>242</v>
      </c>
      <c r="AC21" s="22">
        <v>1</v>
      </c>
      <c r="AD21" s="22">
        <v>1</v>
      </c>
      <c r="AE21" s="22">
        <v>0</v>
      </c>
      <c r="AH21" s="22">
        <v>1</v>
      </c>
      <c r="AI21" s="22">
        <v>0</v>
      </c>
      <c r="AJ21" s="22">
        <v>1</v>
      </c>
      <c r="AK21" s="22">
        <v>0</v>
      </c>
      <c r="AN21" s="22">
        <v>0</v>
      </c>
      <c r="AO21" s="22">
        <v>0</v>
      </c>
      <c r="AP21" s="22">
        <v>0</v>
      </c>
      <c r="AQ21" s="22">
        <v>1</v>
      </c>
      <c r="AT21" s="22">
        <v>1</v>
      </c>
      <c r="AU21" s="22">
        <v>1</v>
      </c>
      <c r="AV21" s="22">
        <v>1</v>
      </c>
      <c r="AW21" s="22">
        <v>0</v>
      </c>
      <c r="AX21" s="22">
        <v>0</v>
      </c>
      <c r="BA21" s="22">
        <v>1</v>
      </c>
      <c r="BB21" s="22">
        <v>0</v>
      </c>
      <c r="BC21" s="22">
        <v>1</v>
      </c>
      <c r="BD21" s="22">
        <v>1</v>
      </c>
      <c r="BE21" s="22">
        <v>0</v>
      </c>
      <c r="BH21" s="22">
        <v>1</v>
      </c>
      <c r="BI21" s="22">
        <v>1</v>
      </c>
      <c r="BJ21" s="22">
        <v>1</v>
      </c>
      <c r="BK21" s="13" t="s">
        <v>243</v>
      </c>
      <c r="BM21" s="22">
        <v>0</v>
      </c>
      <c r="BO21" s="13" t="s">
        <v>244</v>
      </c>
    </row>
    <row r="22" spans="1:67" s="13" customFormat="1" ht="14.1" customHeight="1" x14ac:dyDescent="0.2">
      <c r="A22" s="13" t="s">
        <v>355</v>
      </c>
      <c r="B22" s="13" t="s">
        <v>163</v>
      </c>
      <c r="C22" s="14" t="s">
        <v>164</v>
      </c>
      <c r="D22" s="14" t="s">
        <v>419</v>
      </c>
      <c r="E22" s="14" t="s">
        <v>414</v>
      </c>
      <c r="F22" s="14">
        <v>1</v>
      </c>
      <c r="G22" s="14" t="s">
        <v>233</v>
      </c>
      <c r="H22" s="13" t="s">
        <v>162</v>
      </c>
      <c r="I22" s="22">
        <v>1</v>
      </c>
      <c r="J22" s="22">
        <v>1</v>
      </c>
      <c r="K22" s="22">
        <v>1</v>
      </c>
      <c r="L22" s="22">
        <v>1</v>
      </c>
      <c r="M22" s="15" t="s">
        <v>165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13" t="s">
        <v>368</v>
      </c>
      <c r="V22" s="22">
        <v>1</v>
      </c>
      <c r="W22" s="22">
        <v>0</v>
      </c>
      <c r="X22" s="22">
        <v>0</v>
      </c>
      <c r="Y22" s="22">
        <v>0</v>
      </c>
      <c r="Z22" s="22">
        <v>0</v>
      </c>
      <c r="AA22" s="13" t="s">
        <v>311</v>
      </c>
      <c r="AC22" s="22">
        <v>0</v>
      </c>
      <c r="AD22" s="22">
        <v>1</v>
      </c>
      <c r="AE22" s="22">
        <v>0</v>
      </c>
      <c r="AF22" s="15" t="s">
        <v>166</v>
      </c>
      <c r="AH22" s="22">
        <v>0</v>
      </c>
      <c r="AI22" s="22">
        <v>0</v>
      </c>
      <c r="AJ22" s="22">
        <v>0</v>
      </c>
      <c r="AK22" s="22">
        <v>1</v>
      </c>
      <c r="AN22" s="22">
        <v>0</v>
      </c>
      <c r="AO22" s="22">
        <v>0</v>
      </c>
      <c r="AP22" s="22">
        <v>0</v>
      </c>
      <c r="AQ22" s="22">
        <v>1</v>
      </c>
      <c r="AT22" s="22">
        <v>1</v>
      </c>
      <c r="AU22" s="22">
        <v>1</v>
      </c>
      <c r="AV22" s="22">
        <v>1</v>
      </c>
      <c r="AW22" s="22">
        <v>1</v>
      </c>
      <c r="AX22" s="22">
        <v>0</v>
      </c>
      <c r="AY22" s="13" t="s">
        <v>167</v>
      </c>
      <c r="BA22" s="22">
        <v>1</v>
      </c>
      <c r="BB22" s="22">
        <v>0</v>
      </c>
      <c r="BC22" s="22">
        <v>1</v>
      </c>
      <c r="BD22" s="22">
        <v>1</v>
      </c>
      <c r="BE22" s="22">
        <v>0</v>
      </c>
      <c r="BF22" s="13" t="s">
        <v>168</v>
      </c>
      <c r="BH22" s="22">
        <v>1</v>
      </c>
      <c r="BI22" s="22">
        <v>1</v>
      </c>
      <c r="BJ22" s="22">
        <v>0</v>
      </c>
      <c r="BM22" s="23">
        <v>0</v>
      </c>
      <c r="BO22" s="13" t="s">
        <v>169</v>
      </c>
    </row>
    <row r="23" spans="1:67" s="10" customFormat="1" ht="13.5" customHeight="1" x14ac:dyDescent="0.2">
      <c r="A23" s="10" t="s">
        <v>95</v>
      </c>
      <c r="B23" s="10" t="s">
        <v>265</v>
      </c>
      <c r="C23" s="11">
        <v>142</v>
      </c>
      <c r="D23" s="14" t="s">
        <v>419</v>
      </c>
      <c r="E23" s="14" t="s">
        <v>414</v>
      </c>
      <c r="F23" s="11">
        <v>2</v>
      </c>
      <c r="G23" s="11">
        <v>14</v>
      </c>
      <c r="H23" s="10" t="s">
        <v>256</v>
      </c>
      <c r="I23" s="21">
        <v>1</v>
      </c>
      <c r="J23" s="21">
        <v>1</v>
      </c>
      <c r="K23" s="21">
        <v>0</v>
      </c>
      <c r="L23" s="21">
        <v>0</v>
      </c>
      <c r="M23" s="12" t="s">
        <v>96</v>
      </c>
      <c r="O23" s="21">
        <v>1</v>
      </c>
      <c r="P23" s="21">
        <v>0</v>
      </c>
      <c r="Q23" s="21">
        <v>1</v>
      </c>
      <c r="R23" s="21">
        <v>0</v>
      </c>
      <c r="S23" s="21">
        <v>0</v>
      </c>
      <c r="T23" s="10" t="s">
        <v>389</v>
      </c>
      <c r="V23" s="21">
        <v>1</v>
      </c>
      <c r="W23" s="21">
        <v>0</v>
      </c>
      <c r="X23" s="21">
        <v>0</v>
      </c>
      <c r="Y23" s="21">
        <v>1</v>
      </c>
      <c r="Z23" s="21">
        <v>0</v>
      </c>
      <c r="AA23" s="16" t="s">
        <v>320</v>
      </c>
      <c r="AC23" s="21">
        <v>0</v>
      </c>
      <c r="AD23" s="21">
        <v>0</v>
      </c>
      <c r="AE23" s="21">
        <v>0</v>
      </c>
      <c r="AH23" s="21">
        <v>0</v>
      </c>
      <c r="AI23" s="21">
        <v>0</v>
      </c>
      <c r="AJ23" s="21">
        <v>1</v>
      </c>
      <c r="AK23" s="21">
        <v>0</v>
      </c>
      <c r="AN23" s="21">
        <v>0</v>
      </c>
      <c r="AO23" s="21">
        <v>0</v>
      </c>
      <c r="AP23" s="21">
        <v>0</v>
      </c>
      <c r="AQ23" s="21">
        <v>0</v>
      </c>
      <c r="AT23" s="21">
        <v>1</v>
      </c>
      <c r="AU23" s="21">
        <v>1</v>
      </c>
      <c r="AV23" s="21">
        <v>1</v>
      </c>
      <c r="AW23" s="21">
        <v>1</v>
      </c>
      <c r="AX23" s="21">
        <v>1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H23" s="21">
        <v>1</v>
      </c>
      <c r="BI23" s="21">
        <v>0</v>
      </c>
      <c r="BJ23" s="21">
        <v>0</v>
      </c>
      <c r="BM23" s="21">
        <v>0</v>
      </c>
    </row>
    <row r="24" spans="1:67" s="13" customFormat="1" ht="14.1" customHeight="1" x14ac:dyDescent="0.2">
      <c r="A24" s="13" t="s">
        <v>213</v>
      </c>
      <c r="B24" s="13" t="s">
        <v>280</v>
      </c>
      <c r="C24" s="14">
        <v>140</v>
      </c>
      <c r="D24" s="14" t="s">
        <v>419</v>
      </c>
      <c r="E24" s="11" t="s">
        <v>415</v>
      </c>
      <c r="F24" s="14">
        <v>1</v>
      </c>
      <c r="G24" s="14" t="s">
        <v>198</v>
      </c>
      <c r="H24" s="13" t="s">
        <v>212</v>
      </c>
      <c r="I24" s="22">
        <v>1</v>
      </c>
      <c r="J24" s="22">
        <v>1</v>
      </c>
      <c r="K24" s="22">
        <v>0</v>
      </c>
      <c r="L24" s="22">
        <v>0</v>
      </c>
      <c r="O24" s="22">
        <v>0</v>
      </c>
      <c r="P24" s="22">
        <v>1</v>
      </c>
      <c r="Q24" s="22">
        <v>0</v>
      </c>
      <c r="R24" s="22">
        <v>0</v>
      </c>
      <c r="S24" s="22">
        <v>0</v>
      </c>
      <c r="T24" s="13" t="s">
        <v>361</v>
      </c>
      <c r="V24" s="22">
        <v>1</v>
      </c>
      <c r="W24" s="22">
        <v>0</v>
      </c>
      <c r="X24" s="22">
        <v>0</v>
      </c>
      <c r="Y24" s="22">
        <v>0</v>
      </c>
      <c r="Z24" s="22">
        <v>0</v>
      </c>
      <c r="AA24" s="13" t="s">
        <v>313</v>
      </c>
      <c r="AC24" s="22">
        <v>0</v>
      </c>
      <c r="AD24" s="22">
        <v>1</v>
      </c>
      <c r="AE24" s="22">
        <v>0</v>
      </c>
      <c r="AF24" s="13" t="s">
        <v>189</v>
      </c>
      <c r="AH24" s="22">
        <v>0</v>
      </c>
      <c r="AI24" s="22">
        <v>1</v>
      </c>
      <c r="AJ24" s="22">
        <v>0</v>
      </c>
      <c r="AK24" s="22">
        <v>0</v>
      </c>
      <c r="AL24" s="13" t="s">
        <v>189</v>
      </c>
      <c r="AN24" s="22">
        <v>0</v>
      </c>
      <c r="AO24" s="22">
        <v>0</v>
      </c>
      <c r="AP24" s="22">
        <v>0</v>
      </c>
      <c r="AQ24" s="22">
        <v>1</v>
      </c>
      <c r="AR24" s="13" t="s">
        <v>406</v>
      </c>
      <c r="AT24" s="22">
        <v>1</v>
      </c>
      <c r="AU24" s="22">
        <v>1</v>
      </c>
      <c r="AV24" s="22">
        <v>0</v>
      </c>
      <c r="AW24" s="22">
        <v>1</v>
      </c>
      <c r="AX24" s="22">
        <v>0</v>
      </c>
      <c r="BA24" s="22">
        <v>1</v>
      </c>
      <c r="BB24" s="22">
        <v>0</v>
      </c>
      <c r="BC24" s="22">
        <v>1</v>
      </c>
      <c r="BD24" s="22">
        <v>0</v>
      </c>
      <c r="BE24" s="22">
        <v>1</v>
      </c>
      <c r="BH24" s="22">
        <v>1</v>
      </c>
      <c r="BI24" s="22">
        <v>0</v>
      </c>
      <c r="BJ24" s="22">
        <v>0</v>
      </c>
      <c r="BM24" s="22">
        <v>0</v>
      </c>
    </row>
    <row r="25" spans="1:67" s="13" customFormat="1" ht="14.1" customHeight="1" x14ac:dyDescent="0.2">
      <c r="A25" s="13" t="s">
        <v>143</v>
      </c>
      <c r="B25" s="13" t="s">
        <v>139</v>
      </c>
      <c r="C25" s="14">
        <v>135</v>
      </c>
      <c r="D25" s="14" t="s">
        <v>417</v>
      </c>
      <c r="E25" s="11" t="s">
        <v>415</v>
      </c>
      <c r="F25" s="14" t="s">
        <v>69</v>
      </c>
      <c r="G25" s="19" t="s">
        <v>60</v>
      </c>
      <c r="H25" s="13" t="s">
        <v>384</v>
      </c>
      <c r="I25" s="22">
        <v>1</v>
      </c>
      <c r="J25" s="22">
        <v>0</v>
      </c>
      <c r="K25" s="22">
        <v>0</v>
      </c>
      <c r="L25" s="22">
        <v>0</v>
      </c>
      <c r="O25" s="22">
        <v>0</v>
      </c>
      <c r="P25" s="22">
        <v>1</v>
      </c>
      <c r="Q25" s="22">
        <v>0</v>
      </c>
      <c r="R25" s="22">
        <v>0</v>
      </c>
      <c r="S25" s="22">
        <v>0</v>
      </c>
      <c r="T25" s="13" t="s">
        <v>297</v>
      </c>
      <c r="V25" s="22">
        <v>1</v>
      </c>
      <c r="W25" s="22">
        <v>1</v>
      </c>
      <c r="X25" s="22">
        <v>0</v>
      </c>
      <c r="Y25" s="22">
        <v>0</v>
      </c>
      <c r="Z25" s="22">
        <v>0</v>
      </c>
      <c r="AA25" s="13" t="s">
        <v>140</v>
      </c>
      <c r="AC25" s="22">
        <v>0</v>
      </c>
      <c r="AD25" s="22">
        <v>0</v>
      </c>
      <c r="AE25" s="22">
        <v>0</v>
      </c>
      <c r="AH25" s="22">
        <v>0</v>
      </c>
      <c r="AI25" s="22">
        <v>0</v>
      </c>
      <c r="AJ25" s="22">
        <v>1</v>
      </c>
      <c r="AK25" s="22">
        <v>0</v>
      </c>
      <c r="AN25" s="22">
        <v>0</v>
      </c>
      <c r="AO25" s="22">
        <v>0</v>
      </c>
      <c r="AP25" s="22">
        <v>0</v>
      </c>
      <c r="AQ25" s="22">
        <v>0</v>
      </c>
      <c r="AR25" s="15"/>
      <c r="AT25" s="22">
        <v>0</v>
      </c>
      <c r="AU25" s="22">
        <v>0</v>
      </c>
      <c r="AV25" s="22">
        <v>1</v>
      </c>
      <c r="AW25" s="22">
        <v>0</v>
      </c>
      <c r="AX25" s="22">
        <v>0</v>
      </c>
      <c r="AY25" s="13" t="s">
        <v>141</v>
      </c>
      <c r="BA25" s="22">
        <v>1</v>
      </c>
      <c r="BB25" s="22">
        <v>0</v>
      </c>
      <c r="BC25" s="22">
        <v>0</v>
      </c>
      <c r="BD25" s="22">
        <v>0</v>
      </c>
      <c r="BE25" s="22">
        <v>0</v>
      </c>
      <c r="BH25" s="22">
        <v>1</v>
      </c>
      <c r="BI25" s="22">
        <v>0</v>
      </c>
      <c r="BJ25" s="22">
        <v>0</v>
      </c>
      <c r="BK25" s="13" t="s">
        <v>293</v>
      </c>
      <c r="BM25" s="23">
        <v>0</v>
      </c>
      <c r="BO25" s="13" t="s">
        <v>142</v>
      </c>
    </row>
    <row r="26" spans="1:67" s="13" customFormat="1" ht="14.1" customHeight="1" x14ac:dyDescent="0.2">
      <c r="A26" s="13" t="s">
        <v>183</v>
      </c>
      <c r="B26" s="13" t="s">
        <v>274</v>
      </c>
      <c r="C26" s="14">
        <v>123</v>
      </c>
      <c r="D26" s="14" t="s">
        <v>417</v>
      </c>
      <c r="E26" s="11" t="s">
        <v>415</v>
      </c>
      <c r="F26" s="14">
        <v>5</v>
      </c>
      <c r="G26" s="14">
        <v>13</v>
      </c>
      <c r="H26" s="13" t="s">
        <v>184</v>
      </c>
      <c r="I26" s="22">
        <v>1</v>
      </c>
      <c r="J26" s="22">
        <v>0</v>
      </c>
      <c r="K26" s="22">
        <v>0</v>
      </c>
      <c r="L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13" t="s">
        <v>77</v>
      </c>
      <c r="V26" s="22">
        <v>1</v>
      </c>
      <c r="W26" s="22">
        <v>0</v>
      </c>
      <c r="X26" s="22">
        <v>0</v>
      </c>
      <c r="Y26" s="22">
        <v>0</v>
      </c>
      <c r="Z26" s="22">
        <v>0</v>
      </c>
      <c r="AA26" s="13" t="s">
        <v>311</v>
      </c>
      <c r="AC26" s="22">
        <v>0</v>
      </c>
      <c r="AD26" s="22">
        <v>1</v>
      </c>
      <c r="AE26" s="22">
        <v>0</v>
      </c>
      <c r="AH26" s="22">
        <v>0</v>
      </c>
      <c r="AI26" s="22">
        <v>0</v>
      </c>
      <c r="AJ26" s="22">
        <v>0</v>
      </c>
      <c r="AK26" s="22">
        <v>0</v>
      </c>
      <c r="AN26" s="22">
        <v>0</v>
      </c>
      <c r="AO26" s="22">
        <v>0</v>
      </c>
      <c r="AP26" s="22">
        <v>0</v>
      </c>
      <c r="AQ26" s="22">
        <v>0</v>
      </c>
      <c r="AT26" s="22">
        <v>0</v>
      </c>
      <c r="AU26" s="22">
        <v>0</v>
      </c>
      <c r="AV26" s="22">
        <v>1</v>
      </c>
      <c r="AW26" s="22">
        <v>0</v>
      </c>
      <c r="AX26" s="22">
        <v>0</v>
      </c>
      <c r="AY26" s="15" t="s">
        <v>185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H26" s="22">
        <v>0</v>
      </c>
      <c r="BI26" s="22">
        <v>0</v>
      </c>
      <c r="BJ26" s="22">
        <v>0</v>
      </c>
      <c r="BM26" s="23">
        <v>0</v>
      </c>
    </row>
    <row r="27" spans="1:67" s="13" customFormat="1" ht="14.1" customHeight="1" x14ac:dyDescent="0.2">
      <c r="A27" s="13" t="s">
        <v>292</v>
      </c>
      <c r="B27" s="13" t="s">
        <v>335</v>
      </c>
      <c r="C27" s="14">
        <v>100</v>
      </c>
      <c r="D27" s="14" t="s">
        <v>417</v>
      </c>
      <c r="E27" s="11" t="s">
        <v>415</v>
      </c>
      <c r="F27" s="14">
        <v>2</v>
      </c>
      <c r="G27" s="14">
        <v>3</v>
      </c>
      <c r="H27" s="13" t="s">
        <v>193</v>
      </c>
      <c r="I27" s="22">
        <v>1</v>
      </c>
      <c r="J27" s="22">
        <v>1</v>
      </c>
      <c r="K27" s="22">
        <v>1</v>
      </c>
      <c r="L27" s="22">
        <v>0</v>
      </c>
      <c r="M27" s="13" t="s">
        <v>192</v>
      </c>
      <c r="O27" s="22">
        <v>1</v>
      </c>
      <c r="P27" s="22">
        <v>0</v>
      </c>
      <c r="Q27" s="22">
        <v>0</v>
      </c>
      <c r="R27" s="22">
        <v>0</v>
      </c>
      <c r="S27" s="22">
        <v>0</v>
      </c>
      <c r="T27" s="13" t="s">
        <v>191</v>
      </c>
      <c r="V27" s="22">
        <v>1</v>
      </c>
      <c r="W27" s="22">
        <v>1</v>
      </c>
      <c r="X27" s="22">
        <v>0</v>
      </c>
      <c r="Y27" s="22">
        <v>1</v>
      </c>
      <c r="Z27" s="22">
        <v>1</v>
      </c>
      <c r="AA27" s="13" t="s">
        <v>190</v>
      </c>
      <c r="AC27" s="22">
        <v>1</v>
      </c>
      <c r="AD27" s="22">
        <v>0</v>
      </c>
      <c r="AE27" s="22">
        <v>0</v>
      </c>
      <c r="AF27" s="13" t="s">
        <v>189</v>
      </c>
      <c r="AH27" s="22">
        <v>0</v>
      </c>
      <c r="AI27" s="22">
        <v>1</v>
      </c>
      <c r="AJ27" s="22">
        <v>1</v>
      </c>
      <c r="AK27" s="22">
        <v>0</v>
      </c>
      <c r="AL27" s="13" t="s">
        <v>189</v>
      </c>
      <c r="AN27" s="22">
        <v>0</v>
      </c>
      <c r="AO27" s="22">
        <v>0</v>
      </c>
      <c r="AP27" s="22" t="s">
        <v>38</v>
      </c>
      <c r="AQ27" s="22">
        <v>0</v>
      </c>
      <c r="AR27" s="13" t="s">
        <v>408</v>
      </c>
      <c r="AS27" s="13" t="s">
        <v>188</v>
      </c>
      <c r="AT27" s="22">
        <v>1</v>
      </c>
      <c r="AU27" s="22">
        <v>1</v>
      </c>
      <c r="AV27" s="22">
        <v>0</v>
      </c>
      <c r="AW27" s="22">
        <v>1</v>
      </c>
      <c r="AX27" s="22">
        <v>0</v>
      </c>
      <c r="AY27" s="13" t="s">
        <v>187</v>
      </c>
      <c r="BA27" s="22">
        <v>1</v>
      </c>
      <c r="BB27" s="22">
        <v>1</v>
      </c>
      <c r="BC27" s="22">
        <v>0</v>
      </c>
      <c r="BD27" s="22">
        <v>0</v>
      </c>
      <c r="BE27" s="22">
        <v>0</v>
      </c>
      <c r="BH27" s="22">
        <v>1</v>
      </c>
      <c r="BI27" s="22">
        <v>1</v>
      </c>
      <c r="BJ27" s="22">
        <v>0</v>
      </c>
      <c r="BM27" s="22">
        <v>0</v>
      </c>
    </row>
    <row r="28" spans="1:67" s="13" customFormat="1" ht="14.1" customHeight="1" x14ac:dyDescent="0.2">
      <c r="A28" s="13" t="s">
        <v>236</v>
      </c>
      <c r="B28" s="13" t="s">
        <v>271</v>
      </c>
      <c r="C28" s="14" t="s">
        <v>159</v>
      </c>
      <c r="D28" s="14" t="s">
        <v>419</v>
      </c>
      <c r="E28" s="11" t="s">
        <v>415</v>
      </c>
      <c r="F28" s="14">
        <v>5</v>
      </c>
      <c r="G28" s="14">
        <v>7</v>
      </c>
      <c r="H28" s="13" t="s">
        <v>290</v>
      </c>
      <c r="I28" s="22">
        <v>1</v>
      </c>
      <c r="J28" s="22">
        <v>0</v>
      </c>
      <c r="K28" s="22">
        <v>0</v>
      </c>
      <c r="L28" s="22">
        <v>0</v>
      </c>
      <c r="M28" s="15"/>
      <c r="O28" s="22">
        <v>1</v>
      </c>
      <c r="P28" s="22">
        <v>1</v>
      </c>
      <c r="Q28" s="22">
        <v>0</v>
      </c>
      <c r="R28" s="22">
        <v>0</v>
      </c>
      <c r="S28" s="22">
        <v>0</v>
      </c>
      <c r="V28" s="22">
        <v>1</v>
      </c>
      <c r="W28" s="22">
        <v>1</v>
      </c>
      <c r="X28" s="22">
        <v>0</v>
      </c>
      <c r="Y28" s="22">
        <v>0</v>
      </c>
      <c r="Z28" s="22">
        <v>0</v>
      </c>
      <c r="AA28" s="15"/>
      <c r="AC28" s="22">
        <v>1</v>
      </c>
      <c r="AD28" s="22">
        <v>0</v>
      </c>
      <c r="AE28" s="22">
        <v>0</v>
      </c>
      <c r="AH28" s="22">
        <v>1</v>
      </c>
      <c r="AI28" s="22">
        <v>1</v>
      </c>
      <c r="AJ28" s="22">
        <v>1</v>
      </c>
      <c r="AK28" s="22">
        <v>0</v>
      </c>
      <c r="AM28" s="13" t="s">
        <v>156</v>
      </c>
      <c r="AN28" s="22">
        <v>0</v>
      </c>
      <c r="AO28" s="22">
        <v>0</v>
      </c>
      <c r="AP28" s="22">
        <v>1</v>
      </c>
      <c r="AQ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BA28" s="22">
        <v>1</v>
      </c>
      <c r="BB28" s="22">
        <v>0</v>
      </c>
      <c r="BC28" s="22">
        <v>0</v>
      </c>
      <c r="BD28" s="22">
        <v>0</v>
      </c>
      <c r="BE28" s="22">
        <v>0</v>
      </c>
      <c r="BF28" s="13" t="s">
        <v>160</v>
      </c>
      <c r="BH28" s="22">
        <v>1</v>
      </c>
      <c r="BI28" s="22">
        <v>1</v>
      </c>
      <c r="BJ28" s="22">
        <v>0</v>
      </c>
      <c r="BM28" s="23">
        <v>0</v>
      </c>
    </row>
    <row r="29" spans="1:67" s="13" customFormat="1" ht="13.5" customHeight="1" x14ac:dyDescent="0.2">
      <c r="A29" s="13" t="s">
        <v>170</v>
      </c>
      <c r="B29" s="13" t="s">
        <v>273</v>
      </c>
      <c r="C29" s="14" t="s">
        <v>171</v>
      </c>
      <c r="D29" s="14" t="s">
        <v>417</v>
      </c>
      <c r="E29" s="11" t="s">
        <v>415</v>
      </c>
      <c r="F29" s="19" t="s">
        <v>60</v>
      </c>
      <c r="G29" s="14">
        <v>3</v>
      </c>
      <c r="H29" s="13" t="s">
        <v>177</v>
      </c>
      <c r="I29" s="22">
        <v>1</v>
      </c>
      <c r="J29" s="22">
        <v>1</v>
      </c>
      <c r="K29" s="22">
        <v>1</v>
      </c>
      <c r="L29" s="22">
        <v>1</v>
      </c>
      <c r="M29" s="13" t="s">
        <v>172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13" t="s">
        <v>10</v>
      </c>
      <c r="V29" s="22">
        <v>1</v>
      </c>
      <c r="W29" s="22">
        <v>0</v>
      </c>
      <c r="X29" s="22">
        <v>0</v>
      </c>
      <c r="Y29" s="22">
        <v>0</v>
      </c>
      <c r="Z29" s="22">
        <v>0</v>
      </c>
      <c r="AA29" s="13" t="s">
        <v>311</v>
      </c>
      <c r="AC29" s="22">
        <v>0</v>
      </c>
      <c r="AD29" s="22">
        <v>1</v>
      </c>
      <c r="AE29" s="22">
        <v>0</v>
      </c>
      <c r="AF29" s="13" t="s">
        <v>173</v>
      </c>
      <c r="AH29" s="22">
        <v>0</v>
      </c>
      <c r="AI29" s="22">
        <v>0</v>
      </c>
      <c r="AJ29" s="22">
        <v>1</v>
      </c>
      <c r="AK29" s="22">
        <v>0</v>
      </c>
      <c r="AL29" s="13" t="s">
        <v>174</v>
      </c>
      <c r="AN29" s="22">
        <v>0</v>
      </c>
      <c r="AO29" s="22">
        <v>0</v>
      </c>
      <c r="AP29" s="22">
        <v>0</v>
      </c>
      <c r="AQ29" s="22">
        <v>0</v>
      </c>
      <c r="AR29" s="13" t="s">
        <v>409</v>
      </c>
      <c r="AT29" s="22">
        <v>1</v>
      </c>
      <c r="AU29" s="22">
        <v>1</v>
      </c>
      <c r="AV29" s="22">
        <v>1</v>
      </c>
      <c r="AW29" s="22">
        <v>0</v>
      </c>
      <c r="AX29" s="22">
        <v>0</v>
      </c>
      <c r="AY29" s="13" t="s">
        <v>175</v>
      </c>
      <c r="BA29" s="22">
        <v>1</v>
      </c>
      <c r="BB29" s="22">
        <v>0</v>
      </c>
      <c r="BC29" s="22">
        <v>0</v>
      </c>
      <c r="BD29" s="22">
        <v>0</v>
      </c>
      <c r="BE29" s="22">
        <v>0</v>
      </c>
      <c r="BF29" s="13" t="s">
        <v>303</v>
      </c>
      <c r="BH29" s="22">
        <v>1</v>
      </c>
      <c r="BI29" s="22">
        <v>0</v>
      </c>
      <c r="BJ29" s="22">
        <v>0</v>
      </c>
      <c r="BM29" s="22" t="s">
        <v>176</v>
      </c>
    </row>
    <row r="30" spans="1:67" s="13" customFormat="1" ht="14.1" customHeight="1" x14ac:dyDescent="0.2">
      <c r="A30" s="13" t="s">
        <v>85</v>
      </c>
      <c r="B30" s="13" t="s">
        <v>264</v>
      </c>
      <c r="C30" s="14" t="s">
        <v>421</v>
      </c>
      <c r="D30" s="14" t="s">
        <v>417</v>
      </c>
      <c r="E30" s="11" t="s">
        <v>415</v>
      </c>
      <c r="F30" s="14">
        <v>2</v>
      </c>
      <c r="G30" s="14">
        <v>2</v>
      </c>
      <c r="H30" s="13" t="s">
        <v>86</v>
      </c>
      <c r="I30" s="22">
        <v>1</v>
      </c>
      <c r="J30" s="22">
        <v>0</v>
      </c>
      <c r="K30" s="22">
        <v>0</v>
      </c>
      <c r="L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C30" s="22">
        <v>0</v>
      </c>
      <c r="AD30" s="22">
        <v>0</v>
      </c>
      <c r="AE30" s="22">
        <v>0</v>
      </c>
      <c r="AH30" s="22">
        <v>0</v>
      </c>
      <c r="AI30" s="22">
        <v>0</v>
      </c>
      <c r="AJ30" s="22">
        <v>0</v>
      </c>
      <c r="AK30" s="22">
        <v>0</v>
      </c>
      <c r="AN30" s="22">
        <v>0</v>
      </c>
      <c r="AO30" s="22">
        <v>0</v>
      </c>
      <c r="AP30" s="22">
        <v>0</v>
      </c>
      <c r="AQ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BA30" s="22">
        <v>0</v>
      </c>
      <c r="BB30" s="22">
        <v>0</v>
      </c>
      <c r="BC30" s="22">
        <v>1</v>
      </c>
      <c r="BD30" s="22">
        <v>0</v>
      </c>
      <c r="BE30" s="22">
        <v>0</v>
      </c>
      <c r="BH30" s="22">
        <v>0</v>
      </c>
      <c r="BI30" s="22">
        <v>0</v>
      </c>
      <c r="BJ30" s="22">
        <v>0</v>
      </c>
      <c r="BM30" s="22">
        <v>0</v>
      </c>
    </row>
    <row r="31" spans="1:67" s="10" customFormat="1" ht="14.1" customHeight="1" x14ac:dyDescent="0.2">
      <c r="A31" s="10" t="s">
        <v>110</v>
      </c>
      <c r="B31" s="10" t="s">
        <v>268</v>
      </c>
      <c r="C31" s="11">
        <v>90</v>
      </c>
      <c r="D31" s="14" t="s">
        <v>417</v>
      </c>
      <c r="E31" s="11" t="s">
        <v>415</v>
      </c>
      <c r="F31" s="11">
        <v>2</v>
      </c>
      <c r="G31" s="11">
        <v>6</v>
      </c>
      <c r="H31" s="10" t="s">
        <v>111</v>
      </c>
      <c r="I31" s="21">
        <v>1</v>
      </c>
      <c r="J31" s="21">
        <v>0</v>
      </c>
      <c r="K31" s="21">
        <v>0</v>
      </c>
      <c r="L31" s="21">
        <v>1</v>
      </c>
      <c r="O31" s="21">
        <v>1</v>
      </c>
      <c r="P31" s="21">
        <v>0</v>
      </c>
      <c r="Q31" s="21">
        <v>0</v>
      </c>
      <c r="R31" s="21">
        <v>1</v>
      </c>
      <c r="S31" s="21">
        <v>0</v>
      </c>
      <c r="T31" s="10" t="s">
        <v>10</v>
      </c>
      <c r="V31" s="21">
        <v>1</v>
      </c>
      <c r="W31" s="21">
        <v>1</v>
      </c>
      <c r="X31" s="21">
        <v>0</v>
      </c>
      <c r="Y31" s="21">
        <v>0</v>
      </c>
      <c r="Z31" s="21">
        <v>0</v>
      </c>
      <c r="AA31" s="10" t="s">
        <v>311</v>
      </c>
      <c r="AC31" s="21">
        <v>0</v>
      </c>
      <c r="AD31" s="21">
        <v>0</v>
      </c>
      <c r="AE31" s="21">
        <v>0</v>
      </c>
      <c r="AF31" s="12" t="s">
        <v>112</v>
      </c>
      <c r="AH31" s="21">
        <v>1</v>
      </c>
      <c r="AI31" s="21">
        <v>0</v>
      </c>
      <c r="AJ31" s="21">
        <v>0</v>
      </c>
      <c r="AK31" s="21">
        <v>0</v>
      </c>
      <c r="AL31" s="10" t="s">
        <v>113</v>
      </c>
      <c r="AN31" s="21">
        <v>1</v>
      </c>
      <c r="AO31" s="21">
        <v>0</v>
      </c>
      <c r="AP31" s="21">
        <v>0</v>
      </c>
      <c r="AQ31" s="21">
        <v>1</v>
      </c>
      <c r="AT31" s="21">
        <v>1</v>
      </c>
      <c r="AU31" s="21">
        <v>1</v>
      </c>
      <c r="AV31" s="21">
        <v>0</v>
      </c>
      <c r="AW31" s="21">
        <v>0</v>
      </c>
      <c r="AX31" s="21">
        <v>0</v>
      </c>
      <c r="BA31" s="21">
        <v>1</v>
      </c>
      <c r="BB31" s="21">
        <v>0</v>
      </c>
      <c r="BC31" s="21">
        <v>0</v>
      </c>
      <c r="BD31" s="21">
        <v>0</v>
      </c>
      <c r="BE31" s="21">
        <v>1</v>
      </c>
      <c r="BH31" s="21">
        <v>1</v>
      </c>
      <c r="BI31" s="21">
        <v>1</v>
      </c>
      <c r="BJ31" s="21">
        <v>0</v>
      </c>
      <c r="BM31" s="21">
        <v>0</v>
      </c>
    </row>
    <row r="32" spans="1:67" s="13" customFormat="1" ht="14.1" customHeight="1" x14ac:dyDescent="0.2">
      <c r="A32" s="13" t="s">
        <v>352</v>
      </c>
      <c r="B32" s="13" t="s">
        <v>50</v>
      </c>
      <c r="C32" s="14" t="s">
        <v>67</v>
      </c>
      <c r="D32" s="14" t="s">
        <v>417</v>
      </c>
      <c r="E32" s="11" t="s">
        <v>415</v>
      </c>
      <c r="F32" s="14">
        <v>2</v>
      </c>
      <c r="G32" s="14">
        <v>2</v>
      </c>
      <c r="H32" s="13" t="s">
        <v>49</v>
      </c>
      <c r="I32" s="22">
        <v>1</v>
      </c>
      <c r="J32" s="22">
        <v>1</v>
      </c>
      <c r="K32" s="22">
        <v>1</v>
      </c>
      <c r="L32" s="22">
        <v>1</v>
      </c>
      <c r="M32" s="13" t="s">
        <v>58</v>
      </c>
      <c r="O32" s="22">
        <v>1</v>
      </c>
      <c r="P32" s="22">
        <v>1</v>
      </c>
      <c r="Q32" s="22">
        <v>1</v>
      </c>
      <c r="R32" s="22">
        <v>0</v>
      </c>
      <c r="S32" s="22">
        <v>0</v>
      </c>
      <c r="T32" s="13" t="s">
        <v>10</v>
      </c>
      <c r="V32" s="22">
        <v>0</v>
      </c>
      <c r="W32" s="22">
        <v>1</v>
      </c>
      <c r="X32" s="22">
        <v>0</v>
      </c>
      <c r="Y32" s="22">
        <v>0</v>
      </c>
      <c r="Z32" s="22">
        <v>0</v>
      </c>
      <c r="AA32" s="15" t="s">
        <v>311</v>
      </c>
      <c r="AC32" s="22">
        <v>0</v>
      </c>
      <c r="AD32" s="22">
        <v>0</v>
      </c>
      <c r="AE32" s="22">
        <v>0</v>
      </c>
      <c r="AH32" s="22">
        <v>0</v>
      </c>
      <c r="AI32" s="22">
        <v>0</v>
      </c>
      <c r="AJ32" s="22">
        <v>1</v>
      </c>
      <c r="AK32" s="22">
        <v>0</v>
      </c>
      <c r="AN32" s="22">
        <v>1</v>
      </c>
      <c r="AO32" s="22">
        <v>0</v>
      </c>
      <c r="AP32" s="22">
        <v>0</v>
      </c>
      <c r="AQ32" s="22">
        <v>1</v>
      </c>
      <c r="AT32" s="22">
        <v>1</v>
      </c>
      <c r="AU32" s="22">
        <v>1</v>
      </c>
      <c r="AV32" s="22">
        <v>0</v>
      </c>
      <c r="AW32" s="22">
        <v>0</v>
      </c>
      <c r="AX32" s="22">
        <v>0</v>
      </c>
      <c r="BA32" s="22">
        <v>1</v>
      </c>
      <c r="BB32" s="22">
        <v>0</v>
      </c>
      <c r="BC32" s="22">
        <v>0</v>
      </c>
      <c r="BD32" s="22">
        <v>1</v>
      </c>
      <c r="BE32" s="22">
        <v>0</v>
      </c>
      <c r="BF32" s="15" t="s">
        <v>66</v>
      </c>
      <c r="BH32" s="22">
        <v>1</v>
      </c>
      <c r="BI32" s="22">
        <v>0</v>
      </c>
      <c r="BJ32" s="22">
        <v>0</v>
      </c>
      <c r="BM32" s="22">
        <v>0</v>
      </c>
    </row>
    <row r="33" spans="1:67" s="13" customFormat="1" ht="14.1" customHeight="1" x14ac:dyDescent="0.2">
      <c r="A33" s="13" t="s">
        <v>149</v>
      </c>
      <c r="B33" s="13" t="s">
        <v>269</v>
      </c>
      <c r="C33" s="14">
        <v>89</v>
      </c>
      <c r="D33" s="14" t="s">
        <v>417</v>
      </c>
      <c r="E33" s="11" t="s">
        <v>415</v>
      </c>
      <c r="F33" s="20" t="s">
        <v>150</v>
      </c>
      <c r="G33" s="14">
        <v>3</v>
      </c>
      <c r="H33" s="13" t="s">
        <v>253</v>
      </c>
      <c r="I33" s="22">
        <v>1</v>
      </c>
      <c r="J33" s="22">
        <v>1</v>
      </c>
      <c r="K33" s="22">
        <v>0</v>
      </c>
      <c r="L33" s="22">
        <v>0</v>
      </c>
      <c r="M33" s="18" t="s">
        <v>301</v>
      </c>
      <c r="O33" s="22">
        <v>0</v>
      </c>
      <c r="P33" s="22">
        <v>1</v>
      </c>
      <c r="Q33" s="22">
        <v>0</v>
      </c>
      <c r="R33" s="22">
        <v>0</v>
      </c>
      <c r="S33" s="22">
        <v>0</v>
      </c>
      <c r="T33" s="13" t="s">
        <v>10</v>
      </c>
      <c r="V33" s="22">
        <v>1</v>
      </c>
      <c r="W33" s="22">
        <v>1</v>
      </c>
      <c r="X33" s="22">
        <v>0</v>
      </c>
      <c r="Y33" s="22">
        <v>0</v>
      </c>
      <c r="Z33" s="22">
        <v>0</v>
      </c>
      <c r="AC33" s="22">
        <v>0</v>
      </c>
      <c r="AD33" s="22">
        <v>0</v>
      </c>
      <c r="AE33" s="22">
        <v>0</v>
      </c>
      <c r="AH33" s="22">
        <v>0</v>
      </c>
      <c r="AI33" s="22">
        <v>0</v>
      </c>
      <c r="AJ33" s="22">
        <v>0</v>
      </c>
      <c r="AK33" s="22">
        <v>0</v>
      </c>
      <c r="AN33" s="22">
        <v>0</v>
      </c>
      <c r="AO33" s="22">
        <v>0</v>
      </c>
      <c r="AP33" s="22">
        <v>0</v>
      </c>
      <c r="AQ33" s="22">
        <v>0</v>
      </c>
      <c r="AT33" s="22">
        <v>1</v>
      </c>
      <c r="AU33" s="22">
        <v>1</v>
      </c>
      <c r="AV33" s="22">
        <v>0</v>
      </c>
      <c r="AW33" s="22">
        <v>1</v>
      </c>
      <c r="AX33" s="22">
        <v>1</v>
      </c>
      <c r="AY33" s="13" t="s">
        <v>151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H33" s="22">
        <v>0</v>
      </c>
      <c r="BI33" s="22">
        <v>0</v>
      </c>
      <c r="BJ33" s="22">
        <v>0</v>
      </c>
      <c r="BM33" s="23" t="s">
        <v>152</v>
      </c>
      <c r="BO33" s="13" t="s">
        <v>153</v>
      </c>
    </row>
    <row r="34" spans="1:67" s="13" customFormat="1" ht="14.1" customHeight="1" x14ac:dyDescent="0.2">
      <c r="A34" s="13" t="s">
        <v>343</v>
      </c>
      <c r="B34" s="13" t="s">
        <v>270</v>
      </c>
      <c r="C34" s="14" t="s">
        <v>277</v>
      </c>
      <c r="D34" s="14" t="s">
        <v>417</v>
      </c>
      <c r="E34" s="14" t="s">
        <v>414</v>
      </c>
      <c r="F34" s="14">
        <v>1</v>
      </c>
      <c r="G34" s="14">
        <v>5</v>
      </c>
      <c r="H34" s="13" t="s">
        <v>254</v>
      </c>
      <c r="I34" s="22">
        <v>1</v>
      </c>
      <c r="J34" s="22">
        <v>1</v>
      </c>
      <c r="K34" s="22">
        <v>0</v>
      </c>
      <c r="L34" s="22">
        <v>0</v>
      </c>
      <c r="M34" s="15" t="s">
        <v>155</v>
      </c>
      <c r="O34" s="22">
        <v>1</v>
      </c>
      <c r="P34" s="22">
        <v>1</v>
      </c>
      <c r="Q34" s="22">
        <v>0</v>
      </c>
      <c r="R34" s="22">
        <v>0</v>
      </c>
      <c r="S34" s="22">
        <v>0</v>
      </c>
      <c r="T34" s="15" t="s">
        <v>369</v>
      </c>
      <c r="V34" s="22">
        <v>1</v>
      </c>
      <c r="W34" s="22">
        <v>0</v>
      </c>
      <c r="X34" s="22">
        <v>0</v>
      </c>
      <c r="Y34" s="22">
        <v>0</v>
      </c>
      <c r="Z34" s="22">
        <v>0</v>
      </c>
      <c r="AA34" s="15" t="s">
        <v>158</v>
      </c>
      <c r="AC34" s="22">
        <v>0</v>
      </c>
      <c r="AD34" s="22">
        <v>0</v>
      </c>
      <c r="AE34" s="22">
        <v>1</v>
      </c>
      <c r="AH34" s="22">
        <v>0</v>
      </c>
      <c r="AI34" s="22">
        <v>0</v>
      </c>
      <c r="AJ34" s="22">
        <v>0</v>
      </c>
      <c r="AK34" s="22">
        <v>1</v>
      </c>
      <c r="AL34" s="15" t="s">
        <v>157</v>
      </c>
      <c r="AN34" s="22">
        <v>1</v>
      </c>
      <c r="AO34" s="22">
        <v>1</v>
      </c>
      <c r="AP34" s="22">
        <v>0</v>
      </c>
      <c r="AQ34" s="22">
        <v>0</v>
      </c>
      <c r="AT34" s="22">
        <v>1</v>
      </c>
      <c r="AU34" s="22">
        <v>1</v>
      </c>
      <c r="AV34" s="22">
        <v>0</v>
      </c>
      <c r="AW34" s="22">
        <v>0</v>
      </c>
      <c r="AX34" s="22">
        <v>0</v>
      </c>
      <c r="BA34" s="22">
        <v>1</v>
      </c>
      <c r="BB34" s="22">
        <v>1</v>
      </c>
      <c r="BC34" s="22">
        <v>0</v>
      </c>
      <c r="BD34" s="22">
        <v>0</v>
      </c>
      <c r="BE34" s="22">
        <v>0</v>
      </c>
      <c r="BH34" s="22">
        <v>0</v>
      </c>
      <c r="BI34" s="22">
        <v>0</v>
      </c>
      <c r="BJ34" s="22">
        <v>0</v>
      </c>
      <c r="BK34" s="13" t="s">
        <v>154</v>
      </c>
      <c r="BM34" s="23">
        <v>0</v>
      </c>
    </row>
    <row r="35" spans="1:67" s="13" customFormat="1" ht="14.1" customHeight="1" x14ac:dyDescent="0.2">
      <c r="A35" s="13" t="s">
        <v>262</v>
      </c>
      <c r="B35" s="13" t="s">
        <v>261</v>
      </c>
      <c r="C35" s="14" t="s">
        <v>82</v>
      </c>
      <c r="D35" s="14" t="s">
        <v>417</v>
      </c>
      <c r="E35" s="11" t="s">
        <v>415</v>
      </c>
      <c r="F35" s="14">
        <v>4</v>
      </c>
      <c r="G35" s="14">
        <v>4</v>
      </c>
      <c r="H35" s="13" t="s">
        <v>81</v>
      </c>
      <c r="I35" s="22">
        <v>1</v>
      </c>
      <c r="J35" s="22">
        <v>0</v>
      </c>
      <c r="K35" s="22">
        <v>0</v>
      </c>
      <c r="L35" s="22">
        <v>0</v>
      </c>
      <c r="O35" s="22">
        <v>1</v>
      </c>
      <c r="P35" s="22">
        <v>0</v>
      </c>
      <c r="Q35" s="22">
        <v>1</v>
      </c>
      <c r="R35" s="22">
        <v>0</v>
      </c>
      <c r="S35" s="22">
        <v>0</v>
      </c>
      <c r="T35" s="13" t="s">
        <v>83</v>
      </c>
      <c r="V35" s="22">
        <v>1</v>
      </c>
      <c r="W35" s="22">
        <v>0</v>
      </c>
      <c r="X35" s="22">
        <v>0</v>
      </c>
      <c r="Y35" s="22">
        <v>0</v>
      </c>
      <c r="Z35" s="22">
        <v>0</v>
      </c>
      <c r="AA35" s="13" t="s">
        <v>311</v>
      </c>
      <c r="AC35" s="22">
        <v>0</v>
      </c>
      <c r="AD35" s="22">
        <v>0</v>
      </c>
      <c r="AE35" s="22">
        <v>0</v>
      </c>
      <c r="AH35" s="22">
        <v>0</v>
      </c>
      <c r="AI35" s="22">
        <v>0</v>
      </c>
      <c r="AJ35" s="22">
        <v>0</v>
      </c>
      <c r="AK35" s="22">
        <v>0</v>
      </c>
      <c r="AN35" s="22">
        <v>0</v>
      </c>
      <c r="AO35" s="22">
        <v>0</v>
      </c>
      <c r="AP35" s="22">
        <v>0</v>
      </c>
      <c r="AQ35" s="22">
        <v>1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BA35" s="22">
        <v>1</v>
      </c>
      <c r="BB35" s="22">
        <v>0</v>
      </c>
      <c r="BC35" s="22">
        <v>0</v>
      </c>
      <c r="BD35" s="22">
        <v>1</v>
      </c>
      <c r="BE35" s="22">
        <v>0</v>
      </c>
      <c r="BH35" s="22">
        <v>0</v>
      </c>
      <c r="BI35" s="22">
        <v>0</v>
      </c>
      <c r="BJ35" s="22">
        <v>0</v>
      </c>
      <c r="BM35" s="22">
        <v>0</v>
      </c>
    </row>
    <row r="36" spans="1:67" s="13" customFormat="1" ht="14.1" customHeight="1" x14ac:dyDescent="0.2">
      <c r="A36" s="13" t="s">
        <v>351</v>
      </c>
      <c r="B36" s="13" t="s">
        <v>275</v>
      </c>
      <c r="C36" s="14">
        <v>78</v>
      </c>
      <c r="D36" s="14" t="s">
        <v>417</v>
      </c>
      <c r="E36" s="11" t="s">
        <v>415</v>
      </c>
      <c r="F36" s="14" t="s">
        <v>202</v>
      </c>
      <c r="G36" s="14">
        <v>7</v>
      </c>
      <c r="H36" s="13" t="s">
        <v>237</v>
      </c>
      <c r="I36" s="22">
        <v>1</v>
      </c>
      <c r="J36" s="22">
        <v>0</v>
      </c>
      <c r="K36" s="22">
        <v>0</v>
      </c>
      <c r="L36" s="22">
        <v>0</v>
      </c>
      <c r="M36" s="13" t="s">
        <v>108</v>
      </c>
      <c r="O36" s="22">
        <v>1</v>
      </c>
      <c r="P36" s="22">
        <v>0</v>
      </c>
      <c r="Q36" s="22">
        <v>0</v>
      </c>
      <c r="R36" s="22">
        <v>1</v>
      </c>
      <c r="S36" s="22">
        <v>1</v>
      </c>
      <c r="T36" s="13" t="s">
        <v>238</v>
      </c>
      <c r="V36" s="22">
        <v>1</v>
      </c>
      <c r="W36" s="22">
        <v>0</v>
      </c>
      <c r="X36" s="22">
        <v>0</v>
      </c>
      <c r="Y36" s="22">
        <v>0</v>
      </c>
      <c r="Z36" s="22">
        <v>0</v>
      </c>
      <c r="AA36" s="13" t="s">
        <v>311</v>
      </c>
      <c r="AC36" s="22">
        <v>0</v>
      </c>
      <c r="AD36" s="22">
        <v>0</v>
      </c>
      <c r="AE36" s="22">
        <v>0</v>
      </c>
      <c r="AH36" s="22">
        <v>0</v>
      </c>
      <c r="AI36" s="22">
        <v>0</v>
      </c>
      <c r="AJ36" s="22">
        <v>0</v>
      </c>
      <c r="AK36" s="22">
        <v>0</v>
      </c>
      <c r="AL36" s="13" t="s">
        <v>134</v>
      </c>
      <c r="AN36" s="22">
        <v>0</v>
      </c>
      <c r="AO36" s="22">
        <v>0</v>
      </c>
      <c r="AP36" s="22">
        <v>0</v>
      </c>
      <c r="AQ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BA36" s="22">
        <v>1</v>
      </c>
      <c r="BB36" s="22">
        <v>0</v>
      </c>
      <c r="BC36" s="22">
        <v>0</v>
      </c>
      <c r="BD36" s="22">
        <v>0</v>
      </c>
      <c r="BE36" s="22">
        <v>0</v>
      </c>
      <c r="BF36" s="13" t="s">
        <v>201</v>
      </c>
      <c r="BH36" s="22">
        <v>1</v>
      </c>
      <c r="BI36" s="22">
        <v>1</v>
      </c>
      <c r="BJ36" s="22">
        <v>0</v>
      </c>
      <c r="BM36" s="22">
        <v>0</v>
      </c>
      <c r="BO36" s="13" t="s">
        <v>318</v>
      </c>
    </row>
    <row r="37" spans="1:67" s="13" customFormat="1" ht="14.1" customHeight="1" x14ac:dyDescent="0.2">
      <c r="A37" s="13" t="s">
        <v>215</v>
      </c>
      <c r="B37" s="13" t="s">
        <v>68</v>
      </c>
      <c r="C37" s="14">
        <v>74</v>
      </c>
      <c r="D37" s="14" t="s">
        <v>417</v>
      </c>
      <c r="E37" s="11" t="s">
        <v>415</v>
      </c>
      <c r="F37" s="14" t="s">
        <v>69</v>
      </c>
      <c r="G37" s="14">
        <v>7</v>
      </c>
      <c r="H37" s="13" t="s">
        <v>345</v>
      </c>
      <c r="I37" s="22">
        <v>1</v>
      </c>
      <c r="J37" s="22">
        <v>1</v>
      </c>
      <c r="K37" s="22">
        <v>1</v>
      </c>
      <c r="L37" s="22">
        <v>1</v>
      </c>
      <c r="O37" s="22">
        <v>1</v>
      </c>
      <c r="P37" s="22">
        <v>0</v>
      </c>
      <c r="Q37" s="22">
        <v>0</v>
      </c>
      <c r="R37" s="22">
        <v>0</v>
      </c>
      <c r="S37" s="22">
        <v>0</v>
      </c>
      <c r="T37" s="13" t="s">
        <v>209</v>
      </c>
      <c r="V37" s="22">
        <v>1</v>
      </c>
      <c r="W37" s="22">
        <v>1</v>
      </c>
      <c r="X37" s="22">
        <v>0</v>
      </c>
      <c r="Y37" s="22">
        <v>0</v>
      </c>
      <c r="Z37" s="22">
        <v>0</v>
      </c>
      <c r="AA37" s="13" t="s">
        <v>214</v>
      </c>
      <c r="AC37" s="22">
        <v>1</v>
      </c>
      <c r="AD37" s="22">
        <v>1</v>
      </c>
      <c r="AE37" s="22">
        <v>0</v>
      </c>
      <c r="AH37" s="22">
        <v>0</v>
      </c>
      <c r="AI37" s="22">
        <v>0</v>
      </c>
      <c r="AJ37" s="22">
        <v>0</v>
      </c>
      <c r="AK37" s="22">
        <v>1</v>
      </c>
      <c r="AN37" s="22">
        <v>1</v>
      </c>
      <c r="AO37" s="22">
        <v>0</v>
      </c>
      <c r="AP37" s="22" t="s">
        <v>38</v>
      </c>
      <c r="AQ37" s="22">
        <v>0</v>
      </c>
      <c r="AS37" s="13" t="s">
        <v>216</v>
      </c>
      <c r="AT37" s="22">
        <v>1</v>
      </c>
      <c r="AU37" s="22">
        <v>1</v>
      </c>
      <c r="AV37" s="22">
        <v>0</v>
      </c>
      <c r="AW37" s="22">
        <v>1</v>
      </c>
      <c r="AX37" s="22">
        <v>0</v>
      </c>
      <c r="AY37" s="13" t="s">
        <v>64</v>
      </c>
      <c r="BA37" s="22">
        <v>0</v>
      </c>
      <c r="BB37" s="22">
        <v>1</v>
      </c>
      <c r="BC37" s="22">
        <v>0</v>
      </c>
      <c r="BD37" s="22">
        <v>0</v>
      </c>
      <c r="BE37" s="22">
        <v>0</v>
      </c>
      <c r="BH37" s="22">
        <v>1</v>
      </c>
      <c r="BI37" s="22">
        <v>1</v>
      </c>
      <c r="BJ37" s="22">
        <v>1</v>
      </c>
      <c r="BM37" s="22">
        <v>0</v>
      </c>
    </row>
    <row r="38" spans="1:67" s="10" customFormat="1" ht="14.1" customHeight="1" x14ac:dyDescent="0.2">
      <c r="A38" s="10" t="s">
        <v>353</v>
      </c>
      <c r="B38" s="10" t="s">
        <v>68</v>
      </c>
      <c r="C38" s="11" t="s">
        <v>346</v>
      </c>
      <c r="D38" s="14" t="s">
        <v>419</v>
      </c>
      <c r="E38" s="11" t="s">
        <v>415</v>
      </c>
      <c r="F38" s="11" t="s">
        <v>69</v>
      </c>
      <c r="G38" s="11">
        <v>2</v>
      </c>
      <c r="H38" s="10" t="s">
        <v>250</v>
      </c>
      <c r="I38" s="21">
        <v>1</v>
      </c>
      <c r="J38" s="21">
        <v>0</v>
      </c>
      <c r="K38" s="21">
        <v>1</v>
      </c>
      <c r="L38" s="21">
        <v>0</v>
      </c>
      <c r="M38" s="12" t="s">
        <v>73</v>
      </c>
      <c r="O38" s="21">
        <v>1</v>
      </c>
      <c r="P38" s="21">
        <v>0</v>
      </c>
      <c r="Q38" s="21">
        <v>1</v>
      </c>
      <c r="R38" s="21">
        <v>0</v>
      </c>
      <c r="S38" s="21">
        <v>0</v>
      </c>
      <c r="T38" s="10" t="s">
        <v>323</v>
      </c>
      <c r="V38" s="21">
        <v>1</v>
      </c>
      <c r="W38" s="21">
        <v>0</v>
      </c>
      <c r="X38" s="21">
        <v>0</v>
      </c>
      <c r="Y38" s="21">
        <v>0</v>
      </c>
      <c r="Z38" s="21">
        <v>0</v>
      </c>
      <c r="AA38" s="12" t="s">
        <v>311</v>
      </c>
      <c r="AC38" s="21">
        <v>0</v>
      </c>
      <c r="AD38" s="21" t="s">
        <v>38</v>
      </c>
      <c r="AE38" s="21">
        <v>0</v>
      </c>
      <c r="AF38" s="10" t="s">
        <v>300</v>
      </c>
      <c r="AG38" s="10" t="s">
        <v>70</v>
      </c>
      <c r="AH38" s="21">
        <v>1</v>
      </c>
      <c r="AI38" s="21">
        <v>1</v>
      </c>
      <c r="AJ38" s="21">
        <v>0</v>
      </c>
      <c r="AK38" s="21">
        <v>1</v>
      </c>
      <c r="AM38" s="10" t="s">
        <v>71</v>
      </c>
      <c r="AN38" s="21">
        <v>0</v>
      </c>
      <c r="AO38" s="21">
        <v>0</v>
      </c>
      <c r="AP38" s="21">
        <v>1</v>
      </c>
      <c r="AQ38" s="21">
        <v>1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BA38" s="21">
        <v>1</v>
      </c>
      <c r="BB38" s="21">
        <v>1</v>
      </c>
      <c r="BC38" s="21">
        <v>0</v>
      </c>
      <c r="BD38" s="21">
        <v>0</v>
      </c>
      <c r="BE38" s="21">
        <v>0</v>
      </c>
      <c r="BF38" s="10" t="s">
        <v>230</v>
      </c>
      <c r="BH38" s="21">
        <v>1</v>
      </c>
      <c r="BI38" s="21">
        <v>0</v>
      </c>
      <c r="BJ38" s="21">
        <v>0</v>
      </c>
      <c r="BM38" s="21">
        <v>0</v>
      </c>
      <c r="BO38" s="10" t="s">
        <v>72</v>
      </c>
    </row>
    <row r="39" spans="1:67" s="13" customFormat="1" ht="14.1" customHeight="1" x14ac:dyDescent="0.2">
      <c r="A39" s="13" t="s">
        <v>200</v>
      </c>
      <c r="B39" s="13" t="s">
        <v>199</v>
      </c>
      <c r="C39" s="14">
        <v>60</v>
      </c>
      <c r="D39" s="14" t="s">
        <v>417</v>
      </c>
      <c r="E39" s="11" t="s">
        <v>415</v>
      </c>
      <c r="F39" s="14">
        <v>1</v>
      </c>
      <c r="G39" s="14" t="s">
        <v>198</v>
      </c>
      <c r="H39" s="13" t="s">
        <v>197</v>
      </c>
      <c r="I39" s="22">
        <v>1</v>
      </c>
      <c r="J39" s="22">
        <v>1</v>
      </c>
      <c r="K39" s="22">
        <v>0</v>
      </c>
      <c r="L39" s="22">
        <v>0</v>
      </c>
      <c r="O39" s="22">
        <v>1</v>
      </c>
      <c r="P39" s="22">
        <v>0</v>
      </c>
      <c r="Q39" s="22">
        <v>0</v>
      </c>
      <c r="R39" s="22">
        <v>1</v>
      </c>
      <c r="S39" s="22">
        <v>1</v>
      </c>
      <c r="T39" s="13" t="s">
        <v>10</v>
      </c>
      <c r="V39" s="22">
        <v>1</v>
      </c>
      <c r="W39" s="22">
        <v>0</v>
      </c>
      <c r="X39" s="22">
        <v>0</v>
      </c>
      <c r="Y39" s="22">
        <v>0</v>
      </c>
      <c r="Z39" s="22">
        <v>0</v>
      </c>
      <c r="AA39" s="13" t="s">
        <v>196</v>
      </c>
      <c r="AC39" s="22">
        <v>1</v>
      </c>
      <c r="AD39" s="22">
        <v>0</v>
      </c>
      <c r="AE39" s="22">
        <v>0</v>
      </c>
      <c r="AH39" s="22">
        <v>0</v>
      </c>
      <c r="AI39" s="22">
        <v>0</v>
      </c>
      <c r="AJ39" s="22">
        <v>0</v>
      </c>
      <c r="AK39" s="22">
        <v>0</v>
      </c>
      <c r="AL39" s="13" t="s">
        <v>92</v>
      </c>
      <c r="AN39" s="22">
        <v>0</v>
      </c>
      <c r="AO39" s="22">
        <v>0</v>
      </c>
      <c r="AP39" s="22">
        <v>0</v>
      </c>
      <c r="AQ39" s="22">
        <v>0</v>
      </c>
      <c r="AR39" s="13" t="s">
        <v>404</v>
      </c>
      <c r="AT39" s="22">
        <v>1</v>
      </c>
      <c r="AU39" s="22">
        <v>1</v>
      </c>
      <c r="AV39" s="22">
        <v>1</v>
      </c>
      <c r="AW39" s="22">
        <v>0</v>
      </c>
      <c r="AX39" s="22">
        <v>0</v>
      </c>
      <c r="BA39" s="22" t="s">
        <v>38</v>
      </c>
      <c r="BB39" s="22">
        <v>0</v>
      </c>
      <c r="BC39" s="22" t="s">
        <v>38</v>
      </c>
      <c r="BD39" s="22">
        <v>0</v>
      </c>
      <c r="BE39" s="22">
        <v>0</v>
      </c>
      <c r="BG39" s="13" t="s">
        <v>195</v>
      </c>
      <c r="BH39" s="22">
        <v>0</v>
      </c>
      <c r="BI39" s="22">
        <v>0</v>
      </c>
      <c r="BJ39" s="22">
        <v>0</v>
      </c>
      <c r="BM39" s="22">
        <v>0</v>
      </c>
    </row>
    <row r="40" spans="1:67" s="13" customFormat="1" ht="14.1" customHeight="1" x14ac:dyDescent="0.2">
      <c r="A40" s="13" t="s">
        <v>114</v>
      </c>
      <c r="B40" s="13" t="s">
        <v>115</v>
      </c>
      <c r="C40" s="14" t="s">
        <v>116</v>
      </c>
      <c r="D40" s="14" t="s">
        <v>417</v>
      </c>
      <c r="E40" s="11" t="s">
        <v>415</v>
      </c>
      <c r="F40" s="14">
        <v>1</v>
      </c>
      <c r="G40" s="14">
        <v>2</v>
      </c>
      <c r="H40" s="13" t="s">
        <v>117</v>
      </c>
      <c r="I40" s="22">
        <v>1</v>
      </c>
      <c r="J40" s="22">
        <v>0</v>
      </c>
      <c r="K40" s="22">
        <v>0</v>
      </c>
      <c r="L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V40" s="22">
        <v>1</v>
      </c>
      <c r="W40" s="22">
        <v>0</v>
      </c>
      <c r="X40" s="22">
        <v>0</v>
      </c>
      <c r="Y40" s="22">
        <v>0</v>
      </c>
      <c r="Z40" s="22">
        <v>0</v>
      </c>
      <c r="AA40" s="15"/>
      <c r="AC40" s="22">
        <v>0</v>
      </c>
      <c r="AD40" s="22">
        <v>0</v>
      </c>
      <c r="AE40" s="22">
        <v>0</v>
      </c>
      <c r="AH40" s="22">
        <v>0</v>
      </c>
      <c r="AI40" s="22">
        <v>0</v>
      </c>
      <c r="AJ40" s="22">
        <v>0</v>
      </c>
      <c r="AK40" s="22">
        <v>0</v>
      </c>
      <c r="AN40" s="22">
        <v>0</v>
      </c>
      <c r="AO40" s="22">
        <v>0</v>
      </c>
      <c r="AP40" s="22">
        <v>0</v>
      </c>
      <c r="AQ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BA40" s="22">
        <v>1</v>
      </c>
      <c r="BB40" s="22">
        <v>0</v>
      </c>
      <c r="BC40" s="22">
        <v>0</v>
      </c>
      <c r="BD40" s="22">
        <v>0</v>
      </c>
      <c r="BE40" s="22">
        <v>0</v>
      </c>
      <c r="BH40" s="22">
        <v>0</v>
      </c>
      <c r="BI40" s="22">
        <v>0</v>
      </c>
      <c r="BJ40" s="22">
        <v>0</v>
      </c>
      <c r="BM40" s="22">
        <v>0</v>
      </c>
    </row>
    <row r="41" spans="1:67" s="13" customFormat="1" ht="14.1" customHeight="1" x14ac:dyDescent="0.2">
      <c r="A41" s="13" t="s">
        <v>51</v>
      </c>
      <c r="B41" s="13" t="s">
        <v>50</v>
      </c>
      <c r="C41" s="14">
        <v>40</v>
      </c>
      <c r="D41" s="14" t="s">
        <v>417</v>
      </c>
      <c r="E41" s="11" t="s">
        <v>415</v>
      </c>
      <c r="F41" s="14">
        <v>2</v>
      </c>
      <c r="G41" s="14"/>
      <c r="H41" s="13" t="s">
        <v>49</v>
      </c>
      <c r="I41" s="22">
        <v>1</v>
      </c>
      <c r="J41" s="22">
        <v>1</v>
      </c>
      <c r="K41" s="22">
        <v>0</v>
      </c>
      <c r="L41" s="22">
        <v>0</v>
      </c>
      <c r="O41" s="22">
        <v>0</v>
      </c>
      <c r="P41" s="22">
        <v>1</v>
      </c>
      <c r="Q41" s="22">
        <v>1</v>
      </c>
      <c r="R41" s="22">
        <v>0</v>
      </c>
      <c r="S41" s="22">
        <v>0</v>
      </c>
      <c r="T41" s="15" t="s">
        <v>370</v>
      </c>
      <c r="V41" s="22">
        <v>0</v>
      </c>
      <c r="W41" s="22">
        <v>1</v>
      </c>
      <c r="X41" s="22">
        <v>0</v>
      </c>
      <c r="Y41" s="22">
        <v>0</v>
      </c>
      <c r="Z41" s="22">
        <v>0</v>
      </c>
      <c r="AA41" s="15" t="s">
        <v>310</v>
      </c>
      <c r="AC41" s="22">
        <v>0</v>
      </c>
      <c r="AD41" s="22">
        <v>0</v>
      </c>
      <c r="AE41" s="22">
        <v>0</v>
      </c>
      <c r="AH41" s="22">
        <v>0</v>
      </c>
      <c r="AI41" s="22">
        <v>0</v>
      </c>
      <c r="AJ41" s="22">
        <v>1</v>
      </c>
      <c r="AK41" s="22">
        <v>0</v>
      </c>
      <c r="AN41" s="22">
        <v>1</v>
      </c>
      <c r="AO41" s="22">
        <v>0</v>
      </c>
      <c r="AP41" s="22">
        <v>0</v>
      </c>
      <c r="AQ41" s="22">
        <v>1</v>
      </c>
      <c r="AT41" s="22">
        <v>1</v>
      </c>
      <c r="AU41" s="22">
        <v>1</v>
      </c>
      <c r="AV41" s="22">
        <v>0</v>
      </c>
      <c r="AW41" s="22">
        <v>0</v>
      </c>
      <c r="AX41" s="22">
        <v>0</v>
      </c>
      <c r="AY41" s="13" t="s">
        <v>56</v>
      </c>
      <c r="BA41" s="22">
        <v>1</v>
      </c>
      <c r="BB41" s="22">
        <v>0</v>
      </c>
      <c r="BC41" s="22">
        <v>0</v>
      </c>
      <c r="BD41" s="22">
        <v>0</v>
      </c>
      <c r="BE41" s="22">
        <v>0</v>
      </c>
      <c r="BF41" s="15" t="s">
        <v>57</v>
      </c>
      <c r="BH41" s="22">
        <v>0</v>
      </c>
      <c r="BI41" s="22">
        <v>0</v>
      </c>
      <c r="BJ41" s="22">
        <v>0</v>
      </c>
      <c r="BM41" s="22">
        <v>0</v>
      </c>
    </row>
    <row r="42" spans="1:67" s="13" customFormat="1" ht="14.1" customHeight="1" x14ac:dyDescent="0.2">
      <c r="A42" s="13" t="s">
        <v>55</v>
      </c>
      <c r="B42" s="13" t="s">
        <v>50</v>
      </c>
      <c r="C42" s="14">
        <v>40</v>
      </c>
      <c r="D42" s="14" t="s">
        <v>417</v>
      </c>
      <c r="E42" s="11" t="s">
        <v>415</v>
      </c>
      <c r="F42" s="14">
        <v>2</v>
      </c>
      <c r="G42" s="14">
        <v>2</v>
      </c>
      <c r="H42" s="13" t="s">
        <v>49</v>
      </c>
      <c r="I42" s="22">
        <v>1</v>
      </c>
      <c r="J42" s="22">
        <v>1</v>
      </c>
      <c r="K42" s="22">
        <v>0</v>
      </c>
      <c r="L42" s="22">
        <v>1</v>
      </c>
      <c r="O42" s="22">
        <v>0</v>
      </c>
      <c r="P42" s="22">
        <v>1</v>
      </c>
      <c r="Q42" s="22">
        <v>1</v>
      </c>
      <c r="R42" s="22">
        <v>0</v>
      </c>
      <c r="S42" s="22">
        <v>0</v>
      </c>
      <c r="T42" s="13" t="s">
        <v>10</v>
      </c>
      <c r="V42" s="22">
        <v>0</v>
      </c>
      <c r="W42" s="22">
        <v>1</v>
      </c>
      <c r="X42" s="22">
        <v>0</v>
      </c>
      <c r="Y42" s="22">
        <v>0</v>
      </c>
      <c r="Z42" s="22">
        <v>0</v>
      </c>
      <c r="AA42" s="15" t="s">
        <v>311</v>
      </c>
      <c r="AC42" s="22">
        <v>0</v>
      </c>
      <c r="AD42" s="22">
        <v>0</v>
      </c>
      <c r="AE42" s="22">
        <v>0</v>
      </c>
      <c r="AH42" s="22">
        <v>0</v>
      </c>
      <c r="AI42" s="22">
        <v>0</v>
      </c>
      <c r="AJ42" s="22">
        <v>0</v>
      </c>
      <c r="AK42" s="22">
        <v>0</v>
      </c>
      <c r="AN42" s="22">
        <v>1</v>
      </c>
      <c r="AO42" s="22">
        <v>0</v>
      </c>
      <c r="AP42" s="22">
        <v>1</v>
      </c>
      <c r="AQ42" s="22">
        <v>1</v>
      </c>
      <c r="AT42" s="22">
        <v>1</v>
      </c>
      <c r="AU42" s="22">
        <v>1</v>
      </c>
      <c r="AV42" s="22">
        <v>0</v>
      </c>
      <c r="AW42" s="22">
        <v>0</v>
      </c>
      <c r="AX42" s="22">
        <v>0</v>
      </c>
      <c r="BA42" s="22">
        <v>1</v>
      </c>
      <c r="BB42" s="22">
        <v>0</v>
      </c>
      <c r="BC42" s="22">
        <v>0</v>
      </c>
      <c r="BD42" s="22">
        <v>0</v>
      </c>
      <c r="BE42" s="22">
        <v>0</v>
      </c>
      <c r="BF42" s="15" t="s">
        <v>59</v>
      </c>
      <c r="BH42" s="22">
        <v>0</v>
      </c>
      <c r="BI42" s="22">
        <v>0</v>
      </c>
      <c r="BJ42" s="22">
        <v>0</v>
      </c>
      <c r="BM42" s="22">
        <v>0</v>
      </c>
    </row>
    <row r="43" spans="1:67" s="13" customFormat="1" ht="14.1" customHeight="1" x14ac:dyDescent="0.2">
      <c r="A43" s="13" t="s">
        <v>263</v>
      </c>
      <c r="B43" s="13" t="s">
        <v>261</v>
      </c>
      <c r="C43" s="14" t="s">
        <v>84</v>
      </c>
      <c r="D43" s="14" t="s">
        <v>417</v>
      </c>
      <c r="E43" s="11" t="s">
        <v>415</v>
      </c>
      <c r="F43" s="14">
        <v>3</v>
      </c>
      <c r="G43" s="14">
        <v>3</v>
      </c>
      <c r="H43" s="13" t="s">
        <v>81</v>
      </c>
      <c r="I43" s="22">
        <v>1</v>
      </c>
      <c r="J43" s="22">
        <v>0</v>
      </c>
      <c r="K43" s="22">
        <v>0</v>
      </c>
      <c r="L43" s="22">
        <v>0</v>
      </c>
      <c r="O43" s="22">
        <v>1</v>
      </c>
      <c r="P43" s="22">
        <v>0</v>
      </c>
      <c r="Q43" s="22">
        <v>1</v>
      </c>
      <c r="R43" s="22">
        <v>0</v>
      </c>
      <c r="S43" s="22">
        <v>0</v>
      </c>
      <c r="V43" s="22">
        <v>1</v>
      </c>
      <c r="W43" s="22">
        <v>0</v>
      </c>
      <c r="X43" s="22">
        <v>0</v>
      </c>
      <c r="Y43" s="22">
        <v>0</v>
      </c>
      <c r="Z43" s="22">
        <v>0</v>
      </c>
      <c r="AA43" s="13" t="s">
        <v>311</v>
      </c>
      <c r="AC43" s="22">
        <v>0</v>
      </c>
      <c r="AD43" s="22">
        <v>0</v>
      </c>
      <c r="AE43" s="22">
        <v>0</v>
      </c>
      <c r="AH43" s="22">
        <v>0</v>
      </c>
      <c r="AI43" s="22">
        <v>0</v>
      </c>
      <c r="AJ43" s="22">
        <v>0</v>
      </c>
      <c r="AK43" s="22">
        <v>0</v>
      </c>
      <c r="AN43" s="22">
        <v>0</v>
      </c>
      <c r="AO43" s="22">
        <v>0</v>
      </c>
      <c r="AP43" s="22">
        <v>0</v>
      </c>
      <c r="AQ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BA43" s="22">
        <v>1</v>
      </c>
      <c r="BB43" s="22">
        <v>0</v>
      </c>
      <c r="BC43" s="22">
        <v>0</v>
      </c>
      <c r="BD43" s="22">
        <v>1</v>
      </c>
      <c r="BE43" s="22">
        <v>0</v>
      </c>
      <c r="BH43" s="22">
        <v>0</v>
      </c>
      <c r="BI43" s="22">
        <v>0</v>
      </c>
      <c r="BJ43" s="22">
        <v>0</v>
      </c>
      <c r="BM43" s="22">
        <v>0</v>
      </c>
    </row>
    <row r="44" spans="1:67" s="13" customFormat="1" ht="14.1" customHeight="1" x14ac:dyDescent="0.2">
      <c r="A44" s="13" t="s">
        <v>144</v>
      </c>
      <c r="B44" s="13" t="s">
        <v>382</v>
      </c>
      <c r="C44" s="14">
        <v>31</v>
      </c>
      <c r="D44" s="14" t="s">
        <v>419</v>
      </c>
      <c r="E44" s="11" t="s">
        <v>415</v>
      </c>
      <c r="F44" s="14" t="s">
        <v>285</v>
      </c>
      <c r="G44" s="14" t="s">
        <v>286</v>
      </c>
      <c r="H44" s="13" t="s">
        <v>145</v>
      </c>
      <c r="I44" s="22">
        <v>1</v>
      </c>
      <c r="J44" s="22">
        <v>0</v>
      </c>
      <c r="K44" s="22">
        <v>0</v>
      </c>
      <c r="L44" s="22">
        <v>0</v>
      </c>
      <c r="M44" s="15" t="s">
        <v>146</v>
      </c>
      <c r="O44" s="22">
        <v>0</v>
      </c>
      <c r="P44" s="22">
        <v>1</v>
      </c>
      <c r="Q44" s="22">
        <v>0</v>
      </c>
      <c r="R44" s="22">
        <v>0</v>
      </c>
      <c r="S44" s="22">
        <v>0</v>
      </c>
      <c r="T44" s="13" t="s">
        <v>10</v>
      </c>
      <c r="V44" s="22">
        <v>1</v>
      </c>
      <c r="W44" s="22">
        <v>0</v>
      </c>
      <c r="X44" s="22">
        <v>0</v>
      </c>
      <c r="Y44" s="22">
        <v>0</v>
      </c>
      <c r="Z44" s="22">
        <v>0</v>
      </c>
      <c r="AC44" s="22">
        <v>0</v>
      </c>
      <c r="AD44" s="22">
        <v>0</v>
      </c>
      <c r="AE44" s="22">
        <v>0</v>
      </c>
      <c r="AH44" s="22">
        <v>0</v>
      </c>
      <c r="AI44" s="22">
        <v>0</v>
      </c>
      <c r="AJ44" s="22">
        <v>0</v>
      </c>
      <c r="AK44" s="22">
        <v>0</v>
      </c>
      <c r="AN44" s="22">
        <v>0</v>
      </c>
      <c r="AO44" s="22">
        <v>0</v>
      </c>
      <c r="AP44" s="22">
        <v>0</v>
      </c>
      <c r="AQ44" s="22">
        <v>0</v>
      </c>
      <c r="AT44" s="22">
        <v>1</v>
      </c>
      <c r="AU44" s="22">
        <v>1</v>
      </c>
      <c r="AV44" s="22">
        <v>0</v>
      </c>
      <c r="AW44" s="22">
        <v>0</v>
      </c>
      <c r="AX44" s="22">
        <v>0</v>
      </c>
      <c r="AY44" s="13" t="s">
        <v>147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H44" s="22">
        <v>0</v>
      </c>
      <c r="BI44" s="22">
        <v>0</v>
      </c>
      <c r="BJ44" s="22">
        <v>0</v>
      </c>
      <c r="BM44" s="23">
        <v>0</v>
      </c>
    </row>
    <row r="45" spans="1:67" s="13" customFormat="1" ht="14.1" customHeight="1" x14ac:dyDescent="0.2">
      <c r="A45" s="13" t="s">
        <v>232</v>
      </c>
      <c r="B45" s="13" t="s">
        <v>148</v>
      </c>
      <c r="C45" s="14">
        <v>28</v>
      </c>
      <c r="D45" s="14" t="s">
        <v>417</v>
      </c>
      <c r="E45" s="11" t="s">
        <v>415</v>
      </c>
      <c r="F45" s="14">
        <v>2</v>
      </c>
      <c r="G45" s="14">
        <v>4</v>
      </c>
      <c r="H45" s="13" t="s">
        <v>246</v>
      </c>
      <c r="I45" s="22">
        <v>1</v>
      </c>
      <c r="J45" s="22">
        <v>1</v>
      </c>
      <c r="K45" s="22">
        <v>0</v>
      </c>
      <c r="L45" s="22">
        <v>0</v>
      </c>
      <c r="O45" s="22">
        <v>1</v>
      </c>
      <c r="P45" s="22">
        <v>0</v>
      </c>
      <c r="Q45" s="22">
        <v>0</v>
      </c>
      <c r="R45" s="22">
        <v>1</v>
      </c>
      <c r="S45" s="22">
        <v>0</v>
      </c>
      <c r="T45" s="13" t="s">
        <v>10</v>
      </c>
      <c r="V45" s="22">
        <v>1</v>
      </c>
      <c r="W45" s="22">
        <v>1</v>
      </c>
      <c r="X45" s="22">
        <v>0</v>
      </c>
      <c r="Y45" s="22">
        <v>0</v>
      </c>
      <c r="Z45" s="22">
        <v>0</v>
      </c>
      <c r="AC45" s="22">
        <v>0</v>
      </c>
      <c r="AD45" s="22">
        <v>0</v>
      </c>
      <c r="AE45" s="22">
        <v>0</v>
      </c>
      <c r="AH45" s="22">
        <v>0</v>
      </c>
      <c r="AI45" s="22">
        <v>0</v>
      </c>
      <c r="AJ45" s="22">
        <v>0</v>
      </c>
      <c r="AK45" s="22">
        <v>0</v>
      </c>
      <c r="AN45" s="22">
        <v>0</v>
      </c>
      <c r="AO45" s="22">
        <v>0</v>
      </c>
      <c r="AP45" s="22">
        <v>0</v>
      </c>
      <c r="AQ45" s="22">
        <v>0</v>
      </c>
      <c r="AT45" s="22">
        <v>1</v>
      </c>
      <c r="AU45" s="22">
        <v>1</v>
      </c>
      <c r="AV45" s="22">
        <v>0</v>
      </c>
      <c r="AW45" s="22">
        <v>0</v>
      </c>
      <c r="AX45" s="22">
        <v>0</v>
      </c>
      <c r="BA45" s="22">
        <v>1</v>
      </c>
      <c r="BB45" s="22">
        <v>0</v>
      </c>
      <c r="BC45" s="22">
        <v>0</v>
      </c>
      <c r="BD45" s="22">
        <v>1</v>
      </c>
      <c r="BE45" s="22">
        <v>0</v>
      </c>
      <c r="BH45" s="22">
        <v>0</v>
      </c>
      <c r="BI45" s="22">
        <v>0</v>
      </c>
      <c r="BJ45" s="22">
        <v>0</v>
      </c>
      <c r="BM45" s="23">
        <v>0</v>
      </c>
    </row>
    <row r="46" spans="1:67" s="13" customFormat="1" x14ac:dyDescent="0.2">
      <c r="A46" s="13" t="s">
        <v>52</v>
      </c>
      <c r="B46" s="13" t="s">
        <v>50</v>
      </c>
      <c r="C46" s="14" t="s">
        <v>54</v>
      </c>
      <c r="D46" s="14" t="s">
        <v>417</v>
      </c>
      <c r="E46" s="11" t="s">
        <v>415</v>
      </c>
      <c r="F46" s="19" t="s">
        <v>53</v>
      </c>
      <c r="G46" s="14">
        <v>5</v>
      </c>
      <c r="H46" s="13" t="s">
        <v>49</v>
      </c>
      <c r="I46" s="22">
        <v>0</v>
      </c>
      <c r="J46" s="22">
        <v>0</v>
      </c>
      <c r="K46" s="22">
        <v>0</v>
      </c>
      <c r="L46" s="22">
        <v>0</v>
      </c>
      <c r="M46" s="15" t="s">
        <v>58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V46" s="22">
        <v>1</v>
      </c>
      <c r="W46" s="22">
        <v>0</v>
      </c>
      <c r="X46" s="22">
        <v>0</v>
      </c>
      <c r="Y46" s="22">
        <v>0</v>
      </c>
      <c r="Z46" s="22">
        <v>0</v>
      </c>
      <c r="AA46" s="15" t="s">
        <v>311</v>
      </c>
      <c r="AC46" s="22">
        <v>0</v>
      </c>
      <c r="AD46" s="22">
        <v>0</v>
      </c>
      <c r="AE46" s="22">
        <v>0</v>
      </c>
      <c r="AH46" s="22">
        <v>0</v>
      </c>
      <c r="AI46" s="22">
        <v>0</v>
      </c>
      <c r="AJ46" s="22">
        <v>0</v>
      </c>
      <c r="AK46" s="22">
        <v>0</v>
      </c>
      <c r="AN46" s="22">
        <v>0</v>
      </c>
      <c r="AO46" s="22">
        <v>0</v>
      </c>
      <c r="AP46" s="22">
        <v>0</v>
      </c>
      <c r="AQ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1</v>
      </c>
      <c r="BF46" s="15"/>
      <c r="BH46" s="22">
        <v>0</v>
      </c>
      <c r="BI46" s="22">
        <v>0</v>
      </c>
      <c r="BJ46" s="22">
        <v>0</v>
      </c>
      <c r="BM46" s="22">
        <v>0</v>
      </c>
    </row>
    <row r="47" spans="1:67" s="30" customFormat="1" x14ac:dyDescent="0.2">
      <c r="A47" s="54" t="s">
        <v>336</v>
      </c>
      <c r="C47" s="8"/>
      <c r="D47" s="8"/>
      <c r="E47" s="8"/>
      <c r="H47" s="39" t="s">
        <v>337</v>
      </c>
      <c r="I47" s="62">
        <f>SUM(I3:I46)</f>
        <v>41</v>
      </c>
      <c r="J47" s="62">
        <f>SUM(J3:J46)</f>
        <v>27</v>
      </c>
      <c r="K47" s="62">
        <v>11</v>
      </c>
      <c r="L47" s="62">
        <f>SUM(L3:L46)</f>
        <v>12</v>
      </c>
      <c r="M47" s="32" t="s">
        <v>385</v>
      </c>
      <c r="N47" s="31" t="s">
        <v>321</v>
      </c>
      <c r="O47" s="62">
        <f>SUM(O3:O46)</f>
        <v>20</v>
      </c>
      <c r="P47" s="62">
        <f>SUM(P3:P46)</f>
        <v>18</v>
      </c>
      <c r="Q47" s="62">
        <f>SUM(Q3:Q46)</f>
        <v>16</v>
      </c>
      <c r="R47" s="62">
        <f>SUM(R3:R46)</f>
        <v>4</v>
      </c>
      <c r="S47" s="62">
        <f>SUM(S3:S46)</f>
        <v>9</v>
      </c>
      <c r="T47" s="32" t="s">
        <v>387</v>
      </c>
      <c r="U47" s="33" t="s">
        <v>321</v>
      </c>
      <c r="V47" s="32">
        <f>SUM(V3:V46)</f>
        <v>33</v>
      </c>
      <c r="W47" s="32">
        <f>SUM(W3:W46)</f>
        <v>21</v>
      </c>
      <c r="X47" s="32">
        <f>SUM(X3:X46)</f>
        <v>2</v>
      </c>
      <c r="Y47" s="32">
        <f>SUM(Y3:Y46)</f>
        <v>4</v>
      </c>
      <c r="Z47" s="32">
        <f>SUM(Z3:Z46)</f>
        <v>2</v>
      </c>
      <c r="AA47" s="32" t="s">
        <v>392</v>
      </c>
      <c r="AB47" s="33" t="s">
        <v>321</v>
      </c>
      <c r="AC47" s="32">
        <f>SUM(AC3:AC46)</f>
        <v>13</v>
      </c>
      <c r="AD47" s="32">
        <v>14</v>
      </c>
      <c r="AE47" s="32">
        <f>SUM(AE3:AE46)</f>
        <v>3</v>
      </c>
      <c r="AF47" s="32" t="s">
        <v>395</v>
      </c>
      <c r="AG47" s="33" t="s">
        <v>321</v>
      </c>
      <c r="AH47" s="32">
        <v>6</v>
      </c>
      <c r="AI47" s="32">
        <f>SUM(AI3:AI46)</f>
        <v>11</v>
      </c>
      <c r="AJ47" s="32">
        <f>SUM(AJ3:AJ46)</f>
        <v>18</v>
      </c>
      <c r="AK47" s="32">
        <f>SUM(AK3:AK46)</f>
        <v>11</v>
      </c>
      <c r="AL47" s="32" t="s">
        <v>396</v>
      </c>
      <c r="AM47" s="33" t="s">
        <v>321</v>
      </c>
      <c r="AN47" s="32">
        <f>SUM(AN3:AN46)</f>
        <v>7</v>
      </c>
      <c r="AO47" s="32">
        <f>SUM(AO3:AO46)</f>
        <v>2</v>
      </c>
      <c r="AP47" s="32">
        <v>11</v>
      </c>
      <c r="AQ47" s="32">
        <f>SUM(AQ3:AQ46)</f>
        <v>12</v>
      </c>
      <c r="AR47" s="32" t="s">
        <v>411</v>
      </c>
      <c r="AS47" s="33" t="s">
        <v>321</v>
      </c>
      <c r="AT47" s="32">
        <f>SUM(AT3:AT46)</f>
        <v>29</v>
      </c>
      <c r="AU47" s="32">
        <f>SUM(AU3:AU46)</f>
        <v>29</v>
      </c>
      <c r="AV47" s="32">
        <f>SUM(AV3:AV46)</f>
        <v>14</v>
      </c>
      <c r="AW47" s="32">
        <f>SUM(AW3:AW46)</f>
        <v>13</v>
      </c>
      <c r="AX47" s="32">
        <f>SUM(AX3:AX46)</f>
        <v>5</v>
      </c>
      <c r="AY47" s="32" t="s">
        <v>399</v>
      </c>
      <c r="AZ47" s="33" t="s">
        <v>321</v>
      </c>
      <c r="BA47" s="32">
        <f>31</f>
        <v>31</v>
      </c>
      <c r="BB47" s="32">
        <v>5</v>
      </c>
      <c r="BC47" s="32">
        <v>10</v>
      </c>
      <c r="BD47" s="32">
        <v>12</v>
      </c>
      <c r="BE47" s="32">
        <f>SUM(BE5:BE46)</f>
        <v>5</v>
      </c>
      <c r="BF47" s="32" t="s">
        <v>400</v>
      </c>
      <c r="BG47" s="33" t="s">
        <v>321</v>
      </c>
      <c r="BH47" s="32">
        <f>SUM(BH3:BH46)</f>
        <v>27</v>
      </c>
      <c r="BI47" s="32">
        <v>15</v>
      </c>
      <c r="BJ47" s="32">
        <f>SUM(BJ3:BJ46)</f>
        <v>7</v>
      </c>
      <c r="BK47" s="32" t="s">
        <v>401</v>
      </c>
      <c r="BL47" s="33"/>
    </row>
    <row r="48" spans="1:67" s="34" customFormat="1" x14ac:dyDescent="0.2">
      <c r="A48" s="54"/>
      <c r="D48" s="35"/>
      <c r="E48" s="35"/>
      <c r="H48" s="39" t="s">
        <v>338</v>
      </c>
      <c r="I48" s="63">
        <f>(100/44)*I47</f>
        <v>93.181818181818187</v>
      </c>
      <c r="J48" s="63">
        <f>(100/44)*J47</f>
        <v>61.363636363636367</v>
      </c>
      <c r="K48" s="63">
        <f>(100/44)*K47</f>
        <v>25.000000000000004</v>
      </c>
      <c r="L48" s="63">
        <f>(100/44)*L47</f>
        <v>27.272727272727273</v>
      </c>
      <c r="M48" s="32" t="s">
        <v>386</v>
      </c>
      <c r="N48" s="36" t="s">
        <v>322</v>
      </c>
      <c r="O48" s="63">
        <f>(100/44)*O47</f>
        <v>45.45454545454546</v>
      </c>
      <c r="P48" s="63">
        <f>(100/44)*P47</f>
        <v>40.909090909090914</v>
      </c>
      <c r="Q48" s="63">
        <f>(100/44)*Q47</f>
        <v>36.363636363636367</v>
      </c>
      <c r="R48" s="63">
        <f>(100/44)*R47</f>
        <v>9.0909090909090917</v>
      </c>
      <c r="S48" s="63">
        <f>(100/44)*S47</f>
        <v>20.454545454545457</v>
      </c>
      <c r="T48" s="32" t="s">
        <v>388</v>
      </c>
      <c r="U48" s="39" t="s">
        <v>322</v>
      </c>
      <c r="V48" s="37">
        <f>(100/44)*V47</f>
        <v>75</v>
      </c>
      <c r="W48" s="37">
        <f>(100/44)*W47</f>
        <v>47.727272727272734</v>
      </c>
      <c r="X48" s="37">
        <f>(100/44)*X47</f>
        <v>4.5454545454545459</v>
      </c>
      <c r="Y48" s="37">
        <f>(100/44)*Y47</f>
        <v>9.0909090909090917</v>
      </c>
      <c r="Z48" s="37">
        <f>(100/44)*Z47</f>
        <v>4.5454545454545459</v>
      </c>
      <c r="AA48" s="32" t="s">
        <v>393</v>
      </c>
      <c r="AB48" s="39" t="s">
        <v>322</v>
      </c>
      <c r="AC48" s="37">
        <f>(100/44)*AC47</f>
        <v>29.545454545454547</v>
      </c>
      <c r="AD48" s="37">
        <f>(100/44)*AD47</f>
        <v>31.81818181818182</v>
      </c>
      <c r="AE48" s="37">
        <f>(100/44)*AE47</f>
        <v>6.8181818181818183</v>
      </c>
      <c r="AF48" s="32" t="s">
        <v>388</v>
      </c>
      <c r="AG48" s="39" t="s">
        <v>322</v>
      </c>
      <c r="AH48" s="37">
        <f>(100/44)*AH47</f>
        <v>13.636363636363637</v>
      </c>
      <c r="AI48" s="37">
        <f>(100/44)*AI47</f>
        <v>25.000000000000004</v>
      </c>
      <c r="AJ48" s="37">
        <f>(100/44)*AJ47</f>
        <v>40.909090909090914</v>
      </c>
      <c r="AK48" s="37">
        <f>(100/44)*AK47</f>
        <v>25.000000000000004</v>
      </c>
      <c r="AL48" s="32" t="s">
        <v>388</v>
      </c>
      <c r="AM48" s="39" t="s">
        <v>322</v>
      </c>
      <c r="AN48" s="37">
        <f>(100/44)*AN47</f>
        <v>15.90909090909091</v>
      </c>
      <c r="AO48" s="37">
        <f>(100/44)*AO47</f>
        <v>4.5454545454545459</v>
      </c>
      <c r="AP48" s="37">
        <f>(100/44)*AP47</f>
        <v>25.000000000000004</v>
      </c>
      <c r="AQ48" s="37">
        <f>(100/44)*AQ47</f>
        <v>27.272727272727273</v>
      </c>
      <c r="AR48" s="32" t="s">
        <v>388</v>
      </c>
      <c r="AS48" s="39" t="s">
        <v>322</v>
      </c>
      <c r="AT48" s="37">
        <f>(100/44)*AT47</f>
        <v>65.909090909090921</v>
      </c>
      <c r="AU48" s="37">
        <f>(100/44)*AU47</f>
        <v>65.909090909090921</v>
      </c>
      <c r="AV48" s="37">
        <f>(100/44)*AV47</f>
        <v>31.81818181818182</v>
      </c>
      <c r="AW48" s="37">
        <f>(100/44)*AW47</f>
        <v>29.545454545454547</v>
      </c>
      <c r="AX48" s="37">
        <f>(100/44)*AX47</f>
        <v>11.363636363636365</v>
      </c>
      <c r="AY48" s="32" t="s">
        <v>373</v>
      </c>
      <c r="AZ48" s="39" t="s">
        <v>322</v>
      </c>
      <c r="BA48" s="37">
        <f>(100/44)*BA47</f>
        <v>70.454545454545467</v>
      </c>
      <c r="BB48" s="37">
        <f>(100/44)*BB47</f>
        <v>11.363636363636365</v>
      </c>
      <c r="BC48" s="37">
        <f>(100/44)*BC47</f>
        <v>22.72727272727273</v>
      </c>
      <c r="BD48" s="37">
        <f>(100/44)*BD47</f>
        <v>27.272727272727273</v>
      </c>
      <c r="BE48" s="37">
        <f>(100/44)*BE47</f>
        <v>11.363636363636365</v>
      </c>
      <c r="BF48" s="32" t="s">
        <v>375</v>
      </c>
      <c r="BG48" s="39" t="s">
        <v>322</v>
      </c>
      <c r="BH48" s="37">
        <f>(100/44)*BH47</f>
        <v>61.363636363636367</v>
      </c>
      <c r="BI48" s="37">
        <f>(100/44)*BI47</f>
        <v>34.090909090909093</v>
      </c>
      <c r="BJ48" s="37">
        <f>(100/44)*BJ47</f>
        <v>15.90909090909091</v>
      </c>
      <c r="BK48" s="37" t="s">
        <v>376</v>
      </c>
      <c r="BL48" s="39"/>
    </row>
    <row r="49" spans="1:65" s="34" customFormat="1" x14ac:dyDescent="0.2">
      <c r="A49" s="54"/>
      <c r="C49" s="35" t="s">
        <v>423</v>
      </c>
      <c r="D49" s="8" t="s">
        <v>424</v>
      </c>
      <c r="E49" s="35" t="s">
        <v>426</v>
      </c>
      <c r="I49" s="63"/>
      <c r="J49" s="63"/>
      <c r="K49" s="63"/>
      <c r="L49" s="63"/>
      <c r="M49" s="37"/>
      <c r="O49" s="37"/>
      <c r="P49" s="37"/>
      <c r="Q49" s="37"/>
      <c r="R49" s="37"/>
      <c r="S49" s="37"/>
      <c r="T49" s="38" t="s">
        <v>390</v>
      </c>
      <c r="AB49" s="37"/>
      <c r="AC49" s="37"/>
      <c r="AD49" s="37"/>
      <c r="AE49" s="37"/>
      <c r="AF49" s="37"/>
      <c r="AH49" s="37"/>
      <c r="AI49" s="37"/>
      <c r="AJ49" s="37"/>
      <c r="AK49" s="37"/>
      <c r="AL49" s="37" t="s">
        <v>372</v>
      </c>
      <c r="AM49" s="37"/>
      <c r="AN49" s="37"/>
      <c r="AO49" s="37"/>
      <c r="AP49" s="37"/>
      <c r="AQ49" s="37"/>
      <c r="AR49" s="38" t="s">
        <v>410</v>
      </c>
      <c r="AS49" s="37"/>
      <c r="AT49" s="37"/>
      <c r="AU49" s="37"/>
      <c r="AV49" s="37"/>
      <c r="AW49" s="37"/>
      <c r="AX49" s="37"/>
      <c r="AY49" s="53"/>
      <c r="BF49" s="53"/>
      <c r="BG49" s="37"/>
      <c r="BH49" s="37"/>
      <c r="BI49" s="37"/>
      <c r="BJ49" s="37"/>
    </row>
    <row r="50" spans="1:65" s="34" customFormat="1" x14ac:dyDescent="0.2">
      <c r="A50" s="54"/>
      <c r="C50" s="65" t="s">
        <v>430</v>
      </c>
      <c r="D50" s="64"/>
      <c r="E50" s="35"/>
      <c r="I50" s="37"/>
      <c r="J50" s="37"/>
      <c r="K50" s="37"/>
      <c r="L50" s="37"/>
      <c r="O50" s="37"/>
      <c r="P50" s="37"/>
      <c r="Q50" s="37"/>
      <c r="R50" s="37"/>
      <c r="S50" s="37"/>
      <c r="T50" s="38" t="s">
        <v>391</v>
      </c>
      <c r="AB50" s="37"/>
      <c r="AD50" s="37"/>
      <c r="AE50" s="37"/>
      <c r="AF50" s="37"/>
      <c r="AH50" s="37"/>
      <c r="AI50" s="37"/>
      <c r="AJ50" s="37"/>
      <c r="AK50" s="37"/>
      <c r="AL50" s="53"/>
      <c r="AM50" s="37"/>
      <c r="AN50" s="37"/>
      <c r="AO50" s="37"/>
      <c r="AP50" s="37"/>
      <c r="AQ50" s="37"/>
      <c r="AR50" s="53"/>
      <c r="AS50" s="37"/>
      <c r="AT50" s="37"/>
      <c r="AU50" s="37"/>
      <c r="AV50" s="37"/>
      <c r="AW50" s="37"/>
      <c r="AX50" s="37"/>
    </row>
    <row r="51" spans="1:65" s="34" customFormat="1" ht="15" x14ac:dyDescent="0.25">
      <c r="A51" s="54"/>
      <c r="C51" s="35" t="s">
        <v>429</v>
      </c>
      <c r="D51" s="64" t="s">
        <v>425</v>
      </c>
      <c r="E51" s="35" t="s">
        <v>427</v>
      </c>
      <c r="L51" s="40"/>
      <c r="M51" s="41"/>
      <c r="O51" s="37"/>
      <c r="P51" s="37"/>
      <c r="Q51" s="37"/>
      <c r="R51" s="37"/>
      <c r="S51" s="37"/>
      <c r="W51" s="37"/>
      <c r="X51" s="37"/>
      <c r="Y51" s="37"/>
      <c r="AJ51" s="37"/>
      <c r="AO51" s="37"/>
      <c r="AU51" s="37"/>
      <c r="BB51" s="37"/>
      <c r="BC51" s="37"/>
      <c r="BI51" s="37"/>
    </row>
    <row r="52" spans="1:65" s="45" customFormat="1" ht="15" x14ac:dyDescent="0.25">
      <c r="A52" s="55"/>
      <c r="C52" s="46"/>
      <c r="D52" s="46"/>
      <c r="E52" s="46"/>
      <c r="I52" s="48" t="s">
        <v>326</v>
      </c>
      <c r="M52" s="47"/>
      <c r="O52" s="51" t="s">
        <v>327</v>
      </c>
      <c r="P52" s="48"/>
      <c r="Q52" s="48"/>
      <c r="R52" s="48"/>
      <c r="S52" s="48"/>
      <c r="T52" s="56"/>
      <c r="U52" s="47"/>
      <c r="V52" s="48" t="s">
        <v>328</v>
      </c>
      <c r="W52" s="48"/>
      <c r="X52" s="48"/>
      <c r="Y52" s="48"/>
      <c r="AC52" s="48" t="s">
        <v>324</v>
      </c>
      <c r="AH52" s="48" t="s">
        <v>329</v>
      </c>
      <c r="AI52" s="48"/>
      <c r="AJ52" s="48"/>
      <c r="AN52" s="48" t="s">
        <v>330</v>
      </c>
      <c r="AO52" s="48"/>
      <c r="AT52" s="48" t="s">
        <v>331</v>
      </c>
      <c r="AU52" s="48"/>
      <c r="BA52" s="48" t="s">
        <v>332</v>
      </c>
      <c r="BB52" s="48"/>
      <c r="BC52" s="48"/>
      <c r="BH52" s="48" t="s">
        <v>333</v>
      </c>
      <c r="BI52" s="48"/>
      <c r="BM52" s="44" t="s">
        <v>341</v>
      </c>
    </row>
    <row r="53" spans="1:65" s="45" customFormat="1" ht="15" x14ac:dyDescent="0.25">
      <c r="A53" s="55"/>
      <c r="C53" s="46"/>
      <c r="D53" s="46"/>
      <c r="E53" s="46"/>
      <c r="I53" s="48">
        <v>44</v>
      </c>
      <c r="J53" s="51"/>
      <c r="K53" s="51"/>
      <c r="M53" s="47"/>
      <c r="O53" s="48">
        <v>40</v>
      </c>
      <c r="U53" s="47"/>
      <c r="V53" s="50">
        <v>44</v>
      </c>
      <c r="AC53" s="48">
        <f>24</f>
        <v>24</v>
      </c>
      <c r="AH53" s="48">
        <f>44-13</f>
        <v>31</v>
      </c>
      <c r="AI53" s="48"/>
      <c r="AJ53" s="48"/>
      <c r="AN53" s="48">
        <v>28</v>
      </c>
      <c r="AO53" s="48"/>
      <c r="AT53" s="48">
        <v>34</v>
      </c>
      <c r="AU53" s="48"/>
      <c r="BA53" s="48">
        <v>36</v>
      </c>
      <c r="BB53" s="48"/>
      <c r="BC53" s="48"/>
      <c r="BH53" s="48">
        <v>31</v>
      </c>
      <c r="BI53" s="48"/>
      <c r="BM53" s="49">
        <v>5</v>
      </c>
    </row>
    <row r="54" spans="1:65" s="42" customFormat="1" x14ac:dyDescent="0.2">
      <c r="A54" s="55"/>
      <c r="C54" s="43"/>
      <c r="D54" s="43"/>
      <c r="E54" s="43"/>
      <c r="I54" s="52">
        <v>1</v>
      </c>
      <c r="J54" s="48"/>
      <c r="K54" s="48"/>
      <c r="O54" s="57" t="s">
        <v>359</v>
      </c>
      <c r="V54" s="57" t="s">
        <v>371</v>
      </c>
      <c r="AC54" s="57" t="s">
        <v>394</v>
      </c>
      <c r="AH54" s="57" t="s">
        <v>397</v>
      </c>
      <c r="AI54" s="48"/>
      <c r="AN54" s="57" t="s">
        <v>412</v>
      </c>
      <c r="AT54" s="57" t="s">
        <v>374</v>
      </c>
      <c r="BA54" s="58" t="s">
        <v>340</v>
      </c>
      <c r="BH54" s="57" t="s">
        <v>339</v>
      </c>
      <c r="BM54" s="59" t="s">
        <v>377</v>
      </c>
    </row>
  </sheetData>
  <mergeCells count="9">
    <mergeCell ref="I1:N1"/>
    <mergeCell ref="O1:U1"/>
    <mergeCell ref="V1:AB1"/>
    <mergeCell ref="AC1:AG1"/>
    <mergeCell ref="BM1:BN1"/>
    <mergeCell ref="BA1:BG1"/>
    <mergeCell ref="BH1:BL1"/>
    <mergeCell ref="AH1:AM1"/>
    <mergeCell ref="AU1:AZ1"/>
  </mergeCells>
  <pageMargins left="0.7" right="0.7" top="0.78740157499999996" bottom="0.78740157499999996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baseColWidth="10" defaultRowHeight="15" x14ac:dyDescent="0.25"/>
  <sheetData>
    <row r="1" spans="1:3" x14ac:dyDescent="0.25">
      <c r="A1" t="s">
        <v>378</v>
      </c>
    </row>
    <row r="2" spans="1:3" ht="409.5" x14ac:dyDescent="0.25">
      <c r="B2" t="s">
        <v>379</v>
      </c>
      <c r="C2" s="61" t="s">
        <v>381</v>
      </c>
    </row>
    <row r="3" spans="1:3" x14ac:dyDescent="0.25">
      <c r="B3" t="s">
        <v>380</v>
      </c>
      <c r="C3" t="s">
        <v>402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heinzel-sebastian</dc:creator>
  <cp:lastModifiedBy>Sebastian</cp:lastModifiedBy>
  <dcterms:created xsi:type="dcterms:W3CDTF">2016-10-19T07:34:58Z</dcterms:created>
  <dcterms:modified xsi:type="dcterms:W3CDTF">2017-04-26T10:16:46Z</dcterms:modified>
</cp:coreProperties>
</file>